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MokytojasPC\Desktop\3 kl\Laikas ir data\"/>
    </mc:Choice>
  </mc:AlternateContent>
  <xr:revisionPtr revIDLastSave="0" documentId="13_ncr:1_{FC448B28-100A-48E5-9F99-B3878E4121ED}" xr6:coauthVersionLast="47" xr6:coauthVersionMax="47" xr10:uidLastSave="{00000000-0000-0000-0000-000000000000}"/>
  <bookViews>
    <workbookView xWindow="-120" yWindow="-120" windowWidth="29040" windowHeight="15720" tabRatio="976" xr2:uid="{00000000-000D-0000-FFFF-FFFF00000000}"/>
  </bookViews>
  <sheets>
    <sheet name="Laiko skaičiuoklis" sheetId="19" r:id="rId1"/>
    <sheet name="Gimtadieniai" sheetId="20" r:id="rId2"/>
    <sheet name="Darželinukai" sheetId="21" r:id="rId3"/>
    <sheet name="Bilietų kainos" sheetId="22" r:id="rId4"/>
    <sheet name="Kalėdinė akcija" sheetId="23" r:id="rId5"/>
    <sheet name="Galiojimo laikas" sheetId="24" r:id="rId6"/>
    <sheet name="Atlyginimai" sheetId="26" r:id="rId7"/>
    <sheet name="Olimpiados" sheetId="18" r:id="rId8"/>
  </sheets>
  <definedNames>
    <definedName name="aą" localSheetId="7">Olimpiados!#REF!</definedName>
    <definedName name="aą">#REF!</definedName>
    <definedName name="eū" localSheetId="6">Atlyginimai!$D$4</definedName>
    <definedName name="eū">#REF!</definedName>
    <definedName name="_xlnm.Print_Area" localSheetId="4">'Kalėdinė akcija'!$1:$1048576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1" l="1"/>
  <c r="C2" i="26"/>
  <c r="C1" i="24"/>
  <c r="E6" i="23"/>
  <c r="C6" i="23"/>
  <c r="C5" i="23"/>
  <c r="B1" i="22"/>
</calcChain>
</file>

<file path=xl/sharedStrings.xml><?xml version="1.0" encoding="utf-8"?>
<sst xmlns="http://schemas.openxmlformats.org/spreadsheetml/2006/main" count="145" uniqueCount="138">
  <si>
    <t>Vieta</t>
  </si>
  <si>
    <t>Londonas, Jungtinė Karalystė</t>
  </si>
  <si>
    <t>Atidarymo ceremonija</t>
  </si>
  <si>
    <t>Uždarymo ceremonija</t>
  </si>
  <si>
    <t>Vasaros olimpinės žaidynės</t>
  </si>
  <si>
    <t xml:space="preserve">XXX </t>
  </si>
  <si>
    <t>Logotipas</t>
  </si>
  <si>
    <t xml:space="preserve">Olimpinės žaidynės organizuojamos </t>
  </si>
  <si>
    <t>Valstybių dalyvių skaičius</t>
  </si>
  <si>
    <t>Sportininkų skaičius</t>
  </si>
  <si>
    <t>Sporto šakos</t>
  </si>
  <si>
    <t>Rungčių kiekis</t>
  </si>
  <si>
    <t>XXXI</t>
  </si>
  <si>
    <t>Rio de Žaneiras, Brazilija</t>
  </si>
  <si>
    <t>–</t>
  </si>
  <si>
    <t>Iki žaidynių atidarymo ceremonijos liko</t>
  </si>
  <si>
    <t xml:space="preserve">Valstybių dalyvių skaičius </t>
  </si>
  <si>
    <t xml:space="preserve">Sportininkų skaičius </t>
  </si>
  <si>
    <t xml:space="preserve">Sporto šakų skaičius </t>
  </si>
  <si>
    <t xml:space="preserve">Patirtis organizuojant Olimpiadą didesnė </t>
  </si>
  <si>
    <t>Rungčių skaičius</t>
  </si>
  <si>
    <t xml:space="preserve">Metai, kada šalyje jau buvo organizuotos olimpinės žaidynės </t>
  </si>
  <si>
    <t>Žaidynių trukmė</t>
  </si>
  <si>
    <t xml:space="preserve">  Statistiniai duomenys</t>
  </si>
  <si>
    <t>Datos:</t>
  </si>
  <si>
    <t>Mano gimtadienis</t>
  </si>
  <si>
    <t>Naujieji metai</t>
  </si>
  <si>
    <t>Mokslo metų pradžia</t>
  </si>
  <si>
    <t xml:space="preserve">Semestro (trimestro) pabaiga </t>
  </si>
  <si>
    <t>Atsakymai į klausimus:</t>
  </si>
  <si>
    <t xml:space="preserve">a) Gyvenu </t>
  </si>
  <si>
    <t>b) Iki Naujųjų metų liko</t>
  </si>
  <si>
    <t>c) Nuo mokslo metų pradžios praėjo</t>
  </si>
  <si>
    <t>d) Iki semestro (trimestro) pabaigos liko</t>
  </si>
  <si>
    <t>e) Už 150 dienų bus</t>
  </si>
  <si>
    <t>Draugų gimtadieniai</t>
  </si>
  <si>
    <t>Vardas</t>
  </si>
  <si>
    <t>Gimimo data</t>
  </si>
  <si>
    <t>Otilija</t>
  </si>
  <si>
    <t>Andrius</t>
  </si>
  <si>
    <t>Jolanta</t>
  </si>
  <si>
    <t>Giedrė</t>
  </si>
  <si>
    <t>Gražina</t>
  </si>
  <si>
    <t>Jonas</t>
  </si>
  <si>
    <t>Ataskaitos sudarymo data</t>
  </si>
  <si>
    <t>Vaikų skirstymas į grupes pagal amžių</t>
  </si>
  <si>
    <t>Nr.</t>
  </si>
  <si>
    <t>Vaiko</t>
  </si>
  <si>
    <t>Grupės numeris</t>
  </si>
  <si>
    <t>vardas ir pavardė</t>
  </si>
  <si>
    <t>gimimo data</t>
  </si>
  <si>
    <t>amžius</t>
  </si>
  <si>
    <t>Gintaras Uosis</t>
  </si>
  <si>
    <t>Vaiva Lakštutė</t>
  </si>
  <si>
    <t>Atas Žvirblis</t>
  </si>
  <si>
    <t>Jonas Smėlis</t>
  </si>
  <si>
    <t>Liudas Vakaris</t>
  </si>
  <si>
    <t>Urtė Simonaitytė</t>
  </si>
  <si>
    <t>Rasa Laputė</t>
  </si>
  <si>
    <t>Tadas Briedis</t>
  </si>
  <si>
    <t>Matas Kiškis</t>
  </si>
  <si>
    <t>Jūra Jūraitė</t>
  </si>
  <si>
    <t xml:space="preserve">Skrydžio atgal data </t>
  </si>
  <si>
    <r>
      <rPr>
        <b/>
        <sz val="12"/>
        <color rgb="FF808080"/>
        <rFont val="Arial"/>
        <family val="2"/>
        <charset val="186"/>
      </rPr>
      <t>Oro transporto įmonės „LSAS“ bilietų kainos                                         maršrutu (Vilnius</t>
    </r>
    <r>
      <rPr>
        <b/>
        <sz val="12"/>
        <color rgb="FF808080"/>
        <rFont val="Times New Roman"/>
        <family val="1"/>
        <charset val="186"/>
      </rPr>
      <t>–</t>
    </r>
    <r>
      <rPr>
        <b/>
        <sz val="12"/>
        <color rgb="FF808080"/>
        <rFont val="Arial"/>
        <family val="2"/>
        <charset val="186"/>
      </rPr>
      <t>Amsterdamas</t>
    </r>
    <r>
      <rPr>
        <sz val="12"/>
        <color rgb="FF808080"/>
        <rFont val="Arial"/>
        <family val="2"/>
        <charset val="186"/>
      </rPr>
      <t>–</t>
    </r>
    <r>
      <rPr>
        <b/>
        <sz val="12"/>
        <color rgb="FF808080"/>
        <rFont val="Arial"/>
        <family val="2"/>
        <charset val="186"/>
      </rPr>
      <t>Vilnius)</t>
    </r>
  </si>
  <si>
    <t>Bilieto kaina</t>
  </si>
  <si>
    <t>Nuolaida</t>
  </si>
  <si>
    <t>Mokesčiai</t>
  </si>
  <si>
    <t>Suaugęs (&gt;11 m.)</t>
  </si>
  <si>
    <t>Vaikas (2–11 m.)</t>
  </si>
  <si>
    <t>Kūdikis (&lt;2 m.)</t>
  </si>
  <si>
    <t>Vardas ir pavardė</t>
  </si>
  <si>
    <t>Amžius</t>
  </si>
  <si>
    <t>Bilieto kaina su mokesčiais</t>
  </si>
  <si>
    <t>Jolanta Butrimaitienė</t>
  </si>
  <si>
    <t>Sigutė Butrimaitytė</t>
  </si>
  <si>
    <t>Antanas Butrimas</t>
  </si>
  <si>
    <t>Jonas Butrimas</t>
  </si>
  <si>
    <t>Petras Butrimas</t>
  </si>
  <si>
    <t>Bilietų kaina</t>
  </si>
  <si>
    <t xml:space="preserve">Sudaryti vaisių kainų lentelę. Žinome prekių kainą už kilogramą ir jų galiojimo laiką. Rezultatas - du </t>
  </si>
  <si>
    <t>Prekių kainos</t>
  </si>
  <si>
    <t xml:space="preserve">Šios  dienos data </t>
  </si>
  <si>
    <t xml:space="preserve">Akcija vyksta nuo </t>
  </si>
  <si>
    <t>iki</t>
  </si>
  <si>
    <t>Prekė</t>
  </si>
  <si>
    <t xml:space="preserve">Kaina </t>
  </si>
  <si>
    <t>Nuolaida akcijos metu</t>
  </si>
  <si>
    <t>Perskaičiuota kaina</t>
  </si>
  <si>
    <r>
      <rPr>
        <sz val="10"/>
        <rFont val="Arial"/>
        <family val="2"/>
        <charset val="186"/>
      </rPr>
      <t xml:space="preserve">Maišytuvas praustuvui </t>
    </r>
    <r>
      <rPr>
        <i/>
        <sz val="10"/>
        <rFont val="Arial"/>
        <family val="2"/>
        <charset val="186"/>
      </rPr>
      <t>Novaservis Metalia 55 55001/1.1</t>
    </r>
  </si>
  <si>
    <r>
      <rPr>
        <sz val="10"/>
        <rFont val="Arial"/>
        <family val="2"/>
        <charset val="186"/>
      </rPr>
      <t xml:space="preserve">Garinė dušo kabina 100x100 </t>
    </r>
    <r>
      <rPr>
        <i/>
        <sz val="10"/>
        <rFont val="Arial"/>
        <family val="2"/>
        <charset val="186"/>
      </rPr>
      <t>ATL-2511</t>
    </r>
  </si>
  <si>
    <r>
      <rPr>
        <sz val="10"/>
        <rFont val="Arial"/>
        <family val="2"/>
        <charset val="186"/>
      </rPr>
      <t xml:space="preserve">Orkaitė </t>
    </r>
    <r>
      <rPr>
        <i/>
        <sz val="10"/>
        <rFont val="Arial"/>
        <family val="2"/>
        <charset val="186"/>
      </rPr>
      <t>AEG B3191-5-M</t>
    </r>
  </si>
  <si>
    <r>
      <rPr>
        <sz val="10"/>
        <rFont val="Arial"/>
        <family val="2"/>
        <charset val="186"/>
      </rPr>
      <t xml:space="preserve">Kompaktiška indaplovė </t>
    </r>
    <r>
      <rPr>
        <i/>
        <sz val="10"/>
        <rFont val="Arial"/>
        <family val="2"/>
        <charset val="186"/>
      </rPr>
      <t>AEG F55200VI0</t>
    </r>
  </si>
  <si>
    <r>
      <rPr>
        <sz val="10"/>
        <rFont val="Arial"/>
        <family val="2"/>
        <charset val="186"/>
      </rPr>
      <t xml:space="preserve">Įleidžiama akmens masės virtuvės plautuvė </t>
    </r>
    <r>
      <rPr>
        <i/>
        <sz val="10"/>
        <rFont val="Arial"/>
        <family val="2"/>
        <charset val="186"/>
      </rPr>
      <t>Calypso COG 651-E</t>
    </r>
  </si>
  <si>
    <r>
      <rPr>
        <sz val="10"/>
        <rFont val="Arial"/>
        <family val="2"/>
        <charset val="186"/>
      </rPr>
      <t xml:space="preserve">Televizorius </t>
    </r>
    <r>
      <rPr>
        <i/>
        <sz val="10"/>
        <rFont val="Arial"/>
        <family val="2"/>
        <charset val="186"/>
      </rPr>
      <t>Philips LED 32PFL9705H</t>
    </r>
  </si>
  <si>
    <r>
      <rPr>
        <sz val="10"/>
        <rFont val="Arial"/>
        <family val="2"/>
        <charset val="186"/>
      </rPr>
      <t xml:space="preserve">Skalbyklė </t>
    </r>
    <r>
      <rPr>
        <i/>
        <sz val="10"/>
        <rFont val="Arial"/>
        <family val="2"/>
        <charset val="186"/>
      </rPr>
      <t>Whirlpool AWE 6518</t>
    </r>
  </si>
  <si>
    <r>
      <rPr>
        <sz val="10"/>
        <rFont val="Arial"/>
        <family val="2"/>
        <charset val="186"/>
      </rPr>
      <t>Pardavimų vadybininkė</t>
    </r>
    <r>
      <rPr>
        <i/>
        <sz val="10"/>
        <rFont val="Arial"/>
        <family val="2"/>
        <charset val="186"/>
      </rPr>
      <t xml:space="preserve"> Irma Norvilaitienė</t>
    </r>
  </si>
  <si>
    <t xml:space="preserve">Šios dienos data </t>
  </si>
  <si>
    <t>Kosmetikos prekių galiojimo laikas ir kaina</t>
  </si>
  <si>
    <t>Brūkšninis kodas</t>
  </si>
  <si>
    <t>Pagaminimo data</t>
  </si>
  <si>
    <t>Galiojimo lai-kas, metais</t>
  </si>
  <si>
    <t xml:space="preserve">Vieneto kaina </t>
  </si>
  <si>
    <t>Pervertinimas</t>
  </si>
  <si>
    <t>Prekės kaina</t>
  </si>
  <si>
    <t>Dieninis kremas</t>
  </si>
  <si>
    <t>Tonikas</t>
  </si>
  <si>
    <t>Toninis veido kremas</t>
  </si>
  <si>
    <t>Lūpų dažai</t>
  </si>
  <si>
    <t>Pieštukas akims</t>
  </si>
  <si>
    <t>Akių šešėliai</t>
  </si>
  <si>
    <t>Lūpų blizgesys</t>
  </si>
  <si>
    <t>Kvepalai</t>
  </si>
  <si>
    <t>Blakstienų tušas</t>
  </si>
  <si>
    <t>Priemonė makiažui valyti</t>
  </si>
  <si>
    <t>Bendrovės LM&amp;Co  darbuotojų atlyginimų žiniaraštis</t>
  </si>
  <si>
    <t xml:space="preserve">Žiniaraščio tvarkymo data </t>
  </si>
  <si>
    <t>Minimalus atlyginimas</t>
  </si>
  <si>
    <t>Mėnesinio atlyginimo koeficientai</t>
  </si>
  <si>
    <t>SoDros mokestis</t>
  </si>
  <si>
    <t>Gyventojų pajamų mokestis</t>
  </si>
  <si>
    <t>Kvalifikacinė kategorija</t>
  </si>
  <si>
    <t>Stažas</t>
  </si>
  <si>
    <t>iki 10 metų</t>
  </si>
  <si>
    <t>nuo 10 iki 14 metų</t>
  </si>
  <si>
    <t>nuo 15 metų</t>
  </si>
  <si>
    <t>Darbo pradžios data</t>
  </si>
  <si>
    <t>Nepilna-mečių vaikų skaičius</t>
  </si>
  <si>
    <t>Mėnesinio atlyginimo koeficientas</t>
  </si>
  <si>
    <t>Atlyginimas popieriuje (bruto)</t>
  </si>
  <si>
    <t>Neapmokes-tinamųjų pajamų dydis</t>
  </si>
  <si>
    <t>Papildomas neapmokes-tinamųjų pajamų dydis</t>
  </si>
  <si>
    <t xml:space="preserve">SoDros mokesčio dydis </t>
  </si>
  <si>
    <t>Gyventojų pajamų mokesčio dydis</t>
  </si>
  <si>
    <t>Atlyginimas į rankas (netto)</t>
  </si>
  <si>
    <t>Irmantas Jonaitis</t>
  </si>
  <si>
    <t>Deividas Petraitis</t>
  </si>
  <si>
    <t>Elada Zuzaitienė</t>
  </si>
  <si>
    <t>Eleonora Pupaitienė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</si>
</sst>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yyyy\-mm\-dd;@"/>
    <numFmt numFmtId="165" formatCode="[$-427]yyyy\ &quot;m.&quot;\ mmmm\ d\ &quot;d.&quot;;@"/>
    <numFmt numFmtId="166" formatCode="#,##0\ &quot;Lt&quot;;[Red]\-#,##0\ &quot;Lt&quot;"/>
    <numFmt numFmtId="167" formatCode="#,##0\ &quot;Lt&quot;"/>
    <numFmt numFmtId="169" formatCode="#,##0.00\ [$Lt-427]"/>
    <numFmt numFmtId="170" formatCode="#,##0.00\ [$Lt-427];\-#,##0.00\ [$Lt-427]"/>
    <numFmt numFmtId="171" formatCode="#,##0.00\ &quot;Lt&quot;"/>
    <numFmt numFmtId="172" formatCode="mmmm\ dd\,\ yyyy\ &quot;m.&quot;"/>
    <numFmt numFmtId="173" formatCode="dd\ mmmm"/>
  </numFmts>
  <fonts count="21" x14ac:knownFonts="1">
    <font>
      <sz val="10"/>
      <name val="Arial"/>
      <family val="2"/>
      <charset val="186"/>
    </font>
    <font>
      <sz val="10"/>
      <name val="Arial CE"/>
      <family val="2"/>
      <charset val="238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color indexed="23"/>
      <name val="Arial"/>
      <family val="2"/>
      <charset val="186"/>
    </font>
    <font>
      <b/>
      <sz val="12"/>
      <color indexed="23"/>
      <name val="Arial"/>
      <family val="2"/>
      <charset val="186"/>
    </font>
    <font>
      <b/>
      <sz val="10"/>
      <color rgb="FF808080"/>
      <name val="Arial"/>
      <family val="2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186"/>
    </font>
    <font>
      <b/>
      <sz val="12"/>
      <color rgb="FF808080"/>
      <name val="Arial"/>
      <family val="2"/>
      <charset val="186"/>
    </font>
    <font>
      <b/>
      <sz val="11"/>
      <color rgb="FF808080"/>
      <name val="Arial"/>
      <family val="2"/>
      <charset val="186"/>
    </font>
    <font>
      <sz val="11"/>
      <name val="Arial"/>
      <family val="2"/>
      <charset val="186"/>
    </font>
    <font>
      <sz val="12"/>
      <name val="Times New Roman"/>
      <family val="1"/>
      <charset val="238"/>
    </font>
    <font>
      <sz val="12"/>
      <color rgb="FF808080"/>
      <name val="Times New Roman"/>
      <family val="1"/>
      <charset val="186"/>
    </font>
    <font>
      <b/>
      <sz val="10"/>
      <color rgb="FF333333"/>
      <name val="Arial"/>
      <family val="2"/>
      <charset val="186"/>
    </font>
    <font>
      <i/>
      <sz val="10"/>
      <name val="Arial"/>
      <family val="2"/>
      <charset val="186"/>
    </font>
    <font>
      <b/>
      <sz val="12"/>
      <color rgb="FF808080"/>
      <name val="Times New Roman"/>
      <family val="1"/>
      <charset val="186"/>
    </font>
    <font>
      <sz val="12"/>
      <color rgb="FF80808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23"/>
      </left>
      <right style="thin">
        <color auto="1"/>
      </right>
      <top style="medium">
        <color indexed="23"/>
      </top>
      <bottom style="thin">
        <color auto="1"/>
      </bottom>
      <diagonal/>
    </border>
    <border>
      <left style="medium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23"/>
      </bottom>
      <diagonal/>
    </border>
    <border>
      <left style="thin">
        <color auto="1"/>
      </left>
      <right style="medium">
        <color indexed="23"/>
      </right>
      <top style="thin">
        <color auto="1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23"/>
      </right>
      <top/>
      <bottom style="thin">
        <color auto="1"/>
      </bottom>
      <diagonal/>
    </border>
    <border>
      <left style="medium">
        <color indexed="55"/>
      </left>
      <right style="thin">
        <color auto="1"/>
      </right>
      <top/>
      <bottom style="thin">
        <color auto="1"/>
      </bottom>
      <diagonal/>
    </border>
    <border>
      <left style="medium">
        <color indexed="5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55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medium">
        <color indexed="55"/>
      </left>
      <right style="thin">
        <color auto="1"/>
      </right>
      <top style="medium">
        <color indexed="23"/>
      </top>
      <bottom style="thin">
        <color auto="1"/>
      </bottom>
      <diagonal/>
    </border>
    <border>
      <left style="thin">
        <color auto="1"/>
      </left>
      <right style="medium">
        <color indexed="23"/>
      </right>
      <top style="medium">
        <color indexed="23"/>
      </top>
      <bottom style="thin">
        <color auto="1"/>
      </bottom>
      <diagonal/>
    </border>
    <border>
      <left style="medium">
        <color indexed="23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auto="1"/>
      </right>
      <top style="thin">
        <color auto="1"/>
      </top>
      <bottom style="medium">
        <color indexed="23"/>
      </bottom>
      <diagonal/>
    </border>
    <border>
      <left style="medium">
        <color indexed="55"/>
      </left>
      <right style="thin">
        <color auto="1"/>
      </right>
      <top style="thin">
        <color auto="1"/>
      </top>
      <bottom/>
      <diagonal/>
    </border>
    <border>
      <left style="medium">
        <color indexed="55"/>
      </left>
      <right style="thin">
        <color auto="1"/>
      </right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 style="medium">
        <color indexed="23"/>
      </top>
      <bottom style="thin">
        <color auto="1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thin">
        <color auto="1"/>
      </top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thin">
        <color auto="1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auto="1"/>
      </bottom>
      <diagonal/>
    </border>
    <border>
      <left style="medium">
        <color rgb="FF808080"/>
      </left>
      <right style="thin">
        <color auto="1"/>
      </right>
      <top style="medium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808080"/>
      </top>
      <bottom style="thin">
        <color auto="1"/>
      </bottom>
      <diagonal/>
    </border>
    <border>
      <left style="thin">
        <color auto="1"/>
      </left>
      <right style="medium">
        <color rgb="FF808080"/>
      </right>
      <top style="medium">
        <color rgb="FF808080"/>
      </top>
      <bottom style="thin">
        <color auto="1"/>
      </bottom>
      <diagonal/>
    </border>
    <border>
      <left style="medium">
        <color rgb="FF808080"/>
      </left>
      <right style="thin">
        <color auto="1"/>
      </right>
      <top style="thin">
        <color auto="1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808080"/>
      </bottom>
      <diagonal/>
    </border>
    <border>
      <left style="thin">
        <color auto="1"/>
      </left>
      <right style="medium">
        <color rgb="FF808080"/>
      </right>
      <top style="thin">
        <color auto="1"/>
      </top>
      <bottom style="medium">
        <color rgb="FF808080"/>
      </bottom>
      <diagonal/>
    </border>
    <border>
      <left style="medium">
        <color rgb="FF80808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808080"/>
      </right>
      <top style="thin">
        <color auto="1"/>
      </top>
      <bottom style="thin">
        <color auto="1"/>
      </bottom>
      <diagonal/>
    </border>
    <border>
      <left style="medium">
        <color rgb="FF808080"/>
      </left>
      <right style="thin">
        <color auto="1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thin">
        <color auto="1"/>
      </right>
      <top style="medium">
        <color rgb="FF80808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80808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808080"/>
      </bottom>
      <diagonal/>
    </border>
    <border>
      <left style="medium">
        <color rgb="FF808080"/>
      </left>
      <right style="thin">
        <color auto="1"/>
      </right>
      <top/>
      <bottom style="thin">
        <color auto="1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/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medium">
        <color rgb="FF808080"/>
      </bottom>
      <diagonal/>
    </border>
  </borders>
  <cellStyleXfs count="8">
    <xf numFmtId="0" fontId="0" fillId="0" borderId="0"/>
    <xf numFmtId="0" fontId="1" fillId="0" borderId="0"/>
    <xf numFmtId="0" fontId="0" fillId="0" borderId="19" xfId="1" applyFont="1" applyBorder="1" applyAlignment="1">
      <alignment horizontal="left" vertical="center" wrapText="1"/>
    </xf>
    <xf numFmtId="14" fontId="0" fillId="2" borderId="7" xfId="1" applyNumberFormat="1" applyFont="1" applyFill="1" applyBorder="1" applyAlignment="1">
      <alignment horizontal="left" vertical="center"/>
    </xf>
    <xf numFmtId="0" fontId="1" fillId="0" borderId="0"/>
    <xf numFmtId="14" fontId="0" fillId="2" borderId="6" xfId="1" applyNumberFormat="1" applyFont="1" applyFill="1" applyBorder="1" applyAlignment="1">
      <alignment horizontal="left" vertical="center"/>
    </xf>
    <xf numFmtId="0" fontId="1" fillId="0" borderId="0"/>
    <xf numFmtId="0" fontId="1" fillId="0" borderId="0"/>
  </cellStyleXfs>
  <cellXfs count="239">
    <xf numFmtId="0" fontId="0" fillId="0" borderId="0" xfId="0"/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2" borderId="14" xfId="1" applyNumberFormat="1" applyFont="1" applyFill="1" applyBorder="1" applyAlignment="1">
      <alignment horizontal="left" vertical="center"/>
    </xf>
    <xf numFmtId="14" fontId="0" fillId="2" borderId="21" xfId="1" applyNumberFormat="1" applyFont="1" applyFill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4" fontId="0" fillId="2" borderId="5" xfId="1" applyNumberFormat="1" applyFont="1" applyFill="1" applyBorder="1" applyAlignment="1">
      <alignment horizontal="left" vertical="center"/>
    </xf>
    <xf numFmtId="14" fontId="0" fillId="2" borderId="1" xfId="1" applyNumberFormat="1" applyFont="1" applyFill="1" applyBorder="1" applyAlignment="1">
      <alignment horizontal="left" vertical="center"/>
    </xf>
    <xf numFmtId="0" fontId="0" fillId="0" borderId="20" xfId="1" applyFont="1" applyBorder="1" applyAlignment="1">
      <alignment horizontal="left" vertical="center" wrapText="1"/>
    </xf>
    <xf numFmtId="0" fontId="0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64" fontId="0" fillId="0" borderId="1" xfId="1" applyNumberFormat="1" applyFont="1" applyBorder="1" applyAlignment="1">
      <alignment horizontal="right" vertical="center"/>
    </xf>
    <xf numFmtId="0" fontId="0" fillId="0" borderId="1" xfId="1" applyFont="1" applyBorder="1" applyAlignment="1">
      <alignment horizontal="right" vertical="center"/>
    </xf>
    <xf numFmtId="0" fontId="0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0" fillId="0" borderId="1" xfId="1" applyFont="1" applyBorder="1" applyAlignment="1">
      <alignment vertical="center"/>
    </xf>
    <xf numFmtId="3" fontId="0" fillId="0" borderId="1" xfId="1" applyNumberFormat="1" applyFont="1" applyBorder="1" applyAlignment="1">
      <alignment horizontal="right" vertical="center"/>
    </xf>
    <xf numFmtId="0" fontId="0" fillId="0" borderId="2" xfId="1" applyFont="1" applyBorder="1" applyAlignment="1">
      <alignment horizontal="right" vertical="center"/>
    </xf>
    <xf numFmtId="0" fontId="0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0" fillId="0" borderId="3" xfId="1" applyFont="1" applyBorder="1" applyAlignment="1">
      <alignment horizontal="left" vertical="center"/>
    </xf>
    <xf numFmtId="0" fontId="0" fillId="0" borderId="4" xfId="1" applyFont="1" applyBorder="1" applyAlignment="1">
      <alignment horizontal="left" vertical="center"/>
    </xf>
    <xf numFmtId="0" fontId="0" fillId="0" borderId="5" xfId="1" applyFont="1" applyBorder="1" applyAlignment="1">
      <alignment vertical="center"/>
    </xf>
    <xf numFmtId="164" fontId="0" fillId="0" borderId="5" xfId="1" applyNumberFormat="1" applyFont="1" applyBorder="1" applyAlignment="1">
      <alignment horizontal="right" vertical="center"/>
    </xf>
    <xf numFmtId="3" fontId="0" fillId="0" borderId="5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0" fillId="0" borderId="6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164" fontId="0" fillId="0" borderId="8" xfId="1" applyNumberFormat="1" applyFont="1" applyBorder="1" applyAlignment="1">
      <alignment horizontal="right" vertical="center"/>
    </xf>
    <xf numFmtId="0" fontId="0" fillId="0" borderId="9" xfId="1" applyFont="1" applyBorder="1" applyAlignment="1">
      <alignment vertical="center"/>
    </xf>
    <xf numFmtId="0" fontId="0" fillId="0" borderId="10" xfId="1" applyFont="1" applyBorder="1" applyAlignment="1">
      <alignment horizontal="left" vertical="center"/>
    </xf>
    <xf numFmtId="0" fontId="0" fillId="0" borderId="11" xfId="1" applyFont="1" applyBorder="1" applyAlignment="1">
      <alignment horizontal="left" vertical="center"/>
    </xf>
    <xf numFmtId="0" fontId="0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left" vertical="center" wrapText="1"/>
    </xf>
    <xf numFmtId="0" fontId="0" fillId="0" borderId="15" xfId="1" applyFont="1" applyBorder="1" applyAlignment="1">
      <alignment vertical="center"/>
    </xf>
    <xf numFmtId="0" fontId="0" fillId="2" borderId="16" xfId="1" applyFont="1" applyFill="1" applyBorder="1" applyAlignment="1">
      <alignment horizontal="center" vertical="center"/>
    </xf>
    <xf numFmtId="0" fontId="0" fillId="2" borderId="17" xfId="1" applyFont="1" applyFill="1" applyBorder="1" applyAlignment="1">
      <alignment horizontal="center" vertical="center"/>
    </xf>
    <xf numFmtId="0" fontId="0" fillId="0" borderId="18" xfId="1" applyFont="1" applyBorder="1" applyAlignment="1">
      <alignment horizontal="left" vertical="center"/>
    </xf>
    <xf numFmtId="0" fontId="0" fillId="0" borderId="1" xfId="0" applyBorder="1"/>
    <xf numFmtId="164" fontId="0" fillId="3" borderId="1" xfId="0" applyNumberFormat="1" applyFill="1" applyBorder="1"/>
    <xf numFmtId="16" fontId="0" fillId="3" borderId="1" xfId="0" applyNumberFormat="1" applyFill="1" applyBorder="1"/>
    <xf numFmtId="3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164" fontId="0" fillId="4" borderId="1" xfId="0" applyNumberFormat="1" applyFill="1" applyBorder="1" applyAlignment="1">
      <alignment horizontal="right"/>
    </xf>
    <xf numFmtId="16" fontId="0" fillId="0" borderId="0" xfId="0" applyNumberFormat="1"/>
    <xf numFmtId="0" fontId="3" fillId="0" borderId="0" xfId="0" applyFont="1" applyAlignment="1">
      <alignment wrapText="1"/>
    </xf>
    <xf numFmtId="0" fontId="3" fillId="0" borderId="22" xfId="0" applyFont="1" applyBorder="1" applyAlignment="1">
      <alignment horizontal="center" wrapText="1"/>
    </xf>
    <xf numFmtId="0" fontId="0" fillId="4" borderId="25" xfId="0" applyFill="1" applyBorder="1" applyAlignment="1">
      <alignment horizontal="center" vertical="center"/>
    </xf>
    <xf numFmtId="0" fontId="0" fillId="0" borderId="26" xfId="0" applyBorder="1"/>
    <xf numFmtId="172" fontId="0" fillId="0" borderId="26" xfId="0" applyNumberFormat="1" applyBorder="1" applyAlignment="1">
      <alignment horizontal="left"/>
    </xf>
    <xf numFmtId="0" fontId="0" fillId="0" borderId="27" xfId="0" applyBorder="1"/>
    <xf numFmtId="172" fontId="0" fillId="0" borderId="27" xfId="0" applyNumberFormat="1" applyBorder="1" applyAlignment="1">
      <alignment horizontal="left"/>
    </xf>
    <xf numFmtId="173" fontId="3" fillId="0" borderId="0" xfId="0" applyNumberFormat="1" applyFont="1"/>
    <xf numFmtId="0" fontId="0" fillId="0" borderId="28" xfId="0" applyBorder="1"/>
    <xf numFmtId="172" fontId="0" fillId="0" borderId="28" xfId="0" applyNumberFormat="1" applyBorder="1" applyAlignment="1">
      <alignment horizontal="left"/>
    </xf>
    <xf numFmtId="0" fontId="3" fillId="0" borderId="0" xfId="0" applyFont="1"/>
    <xf numFmtId="0" fontId="0" fillId="0" borderId="0" xfId="0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horizontal="left" indent="1"/>
    </xf>
    <xf numFmtId="164" fontId="0" fillId="0" borderId="31" xfId="0" applyNumberFormat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0" borderId="26" xfId="0" applyBorder="1" applyAlignment="1">
      <alignment horizontal="center" vertical="top" wrapText="1"/>
    </xf>
    <xf numFmtId="0" fontId="0" fillId="0" borderId="36" xfId="0" applyBorder="1" applyAlignment="1">
      <alignment horizontal="left" indent="1"/>
    </xf>
    <xf numFmtId="164" fontId="0" fillId="0" borderId="1" xfId="0" applyNumberFormat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0" borderId="28" xfId="0" applyBorder="1" applyAlignment="1">
      <alignment horizontal="center" vertical="top" wrapText="1"/>
    </xf>
    <xf numFmtId="0" fontId="0" fillId="0" borderId="33" xfId="0" applyBorder="1" applyAlignment="1">
      <alignment horizontal="left" indent="1"/>
    </xf>
    <xf numFmtId="164" fontId="0" fillId="0" borderId="34" xfId="0" applyNumberFormat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5" fillId="0" borderId="0" xfId="0" applyFont="1" applyAlignment="1">
      <alignment horizontal="left" vertical="top" wrapText="1" indent="4"/>
    </xf>
    <xf numFmtId="0" fontId="0" fillId="0" borderId="0" xfId="0" applyAlignment="1">
      <alignment horizontal="right"/>
    </xf>
    <xf numFmtId="164" fontId="0" fillId="3" borderId="0" xfId="0" applyNumberFormat="1" applyFill="1" applyAlignment="1">
      <alignment horizontal="center"/>
    </xf>
    <xf numFmtId="164" fontId="0" fillId="0" borderId="0" xfId="0" applyNumberFormat="1"/>
    <xf numFmtId="0" fontId="15" fillId="0" borderId="0" xfId="0" applyFont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9" xfId="0" applyBorder="1" applyAlignment="1">
      <alignment horizontal="left" indent="2"/>
    </xf>
    <xf numFmtId="166" fontId="0" fillId="5" borderId="41" xfId="0" applyNumberFormat="1" applyFill="1" applyBorder="1"/>
    <xf numFmtId="9" fontId="0" fillId="5" borderId="31" xfId="2" applyFont="1" applyFill="1" applyBorder="1"/>
    <xf numFmtId="166" fontId="0" fillId="5" borderId="32" xfId="0" applyNumberFormat="1" applyFill="1" applyBorder="1"/>
    <xf numFmtId="0" fontId="0" fillId="0" borderId="27" xfId="0" applyBorder="1" applyAlignment="1">
      <alignment horizontal="left" indent="2"/>
    </xf>
    <xf numFmtId="0" fontId="0" fillId="5" borderId="42" xfId="0" applyFill="1" applyBorder="1"/>
    <xf numFmtId="9" fontId="0" fillId="5" borderId="8" xfId="2" applyFont="1" applyFill="1" applyBorder="1"/>
    <xf numFmtId="166" fontId="0" fillId="5" borderId="43" xfId="0" applyNumberFormat="1" applyFill="1" applyBorder="1"/>
    <xf numFmtId="0" fontId="0" fillId="0" borderId="28" xfId="0" applyBorder="1" applyAlignment="1">
      <alignment horizontal="left" indent="2"/>
    </xf>
    <xf numFmtId="0" fontId="0" fillId="5" borderId="44" xfId="0" applyFill="1" applyBorder="1"/>
    <xf numFmtId="9" fontId="0" fillId="5" borderId="34" xfId="2" applyFont="1" applyFill="1" applyBorder="1"/>
    <xf numFmtId="166" fontId="0" fillId="5" borderId="35" xfId="0" applyNumberFormat="1" applyFill="1" applyBorder="1"/>
    <xf numFmtId="166" fontId="0" fillId="0" borderId="0" xfId="0" applyNumberFormat="1"/>
    <xf numFmtId="0" fontId="15" fillId="0" borderId="0" xfId="0" applyFont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45" xfId="0" applyBorder="1"/>
    <xf numFmtId="164" fontId="0" fillId="0" borderId="8" xfId="0" applyNumberFormat="1" applyBorder="1" applyAlignment="1">
      <alignment horizontal="right"/>
    </xf>
    <xf numFmtId="0" fontId="0" fillId="4" borderId="8" xfId="0" applyFill="1" applyBorder="1" applyAlignment="1">
      <alignment horizontal="center"/>
    </xf>
    <xf numFmtId="166" fontId="0" fillId="4" borderId="43" xfId="0" applyNumberFormat="1" applyFill="1" applyBorder="1"/>
    <xf numFmtId="0" fontId="15" fillId="0" borderId="0" xfId="0" applyFont="1"/>
    <xf numFmtId="0" fontId="0" fillId="0" borderId="36" xfId="0" applyBorder="1"/>
    <xf numFmtId="164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horizontal="center"/>
    </xf>
    <xf numFmtId="166" fontId="0" fillId="4" borderId="37" xfId="0" applyNumberFormat="1" applyFill="1" applyBorder="1"/>
    <xf numFmtId="0" fontId="0" fillId="0" borderId="33" xfId="0" applyBorder="1"/>
    <xf numFmtId="164" fontId="0" fillId="0" borderId="34" xfId="0" applyNumberFormat="1" applyBorder="1" applyAlignment="1">
      <alignment horizontal="right"/>
    </xf>
    <xf numFmtId="0" fontId="0" fillId="4" borderId="34" xfId="0" applyFill="1" applyBorder="1" applyAlignment="1">
      <alignment horizontal="center"/>
    </xf>
    <xf numFmtId="166" fontId="0" fillId="4" borderId="35" xfId="0" applyNumberFormat="1" applyFill="1" applyBorder="1"/>
    <xf numFmtId="0" fontId="17" fillId="0" borderId="23" xfId="0" applyFont="1" applyBorder="1" applyAlignment="1">
      <alignment horizontal="center"/>
    </xf>
    <xf numFmtId="166" fontId="0" fillId="4" borderId="24" xfId="0" applyNumberFormat="1" applyFill="1" applyBorder="1" applyAlignment="1">
      <alignment horizontal="center"/>
    </xf>
    <xf numFmtId="0" fontId="15" fillId="0" borderId="0" xfId="3" applyFont="1" applyAlignment="1">
      <alignment horizontal="justify"/>
    </xf>
    <xf numFmtId="0" fontId="15" fillId="0" borderId="0" xfId="4" applyFont="1" applyAlignment="1">
      <alignment vertical="center"/>
    </xf>
    <xf numFmtId="0" fontId="0" fillId="0" borderId="0" xfId="3" applyFont="1" applyAlignment="1">
      <alignment vertical="center"/>
    </xf>
    <xf numFmtId="0" fontId="0" fillId="0" borderId="0" xfId="3" applyFont="1" applyAlignment="1">
      <alignment horizontal="right" vertical="center"/>
    </xf>
    <xf numFmtId="164" fontId="0" fillId="3" borderId="0" xfId="3" applyNumberFormat="1" applyFont="1" applyFill="1" applyAlignment="1">
      <alignment horizontal="center" vertical="center"/>
    </xf>
    <xf numFmtId="14" fontId="0" fillId="0" borderId="0" xfId="3" applyNumberFormat="1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4" applyFont="1" applyAlignment="1">
      <alignment horizontal="center" vertical="center" wrapText="1"/>
    </xf>
    <xf numFmtId="0" fontId="8" fillId="0" borderId="46" xfId="3" applyFont="1" applyBorder="1" applyAlignment="1">
      <alignment horizontal="center" vertical="center" wrapText="1"/>
    </xf>
    <xf numFmtId="0" fontId="8" fillId="0" borderId="47" xfId="3" applyFont="1" applyBorder="1" applyAlignment="1">
      <alignment horizontal="center" vertical="center" wrapText="1"/>
    </xf>
    <xf numFmtId="0" fontId="8" fillId="0" borderId="48" xfId="3" applyFont="1" applyBorder="1" applyAlignment="1">
      <alignment horizontal="center" vertical="center" wrapText="1"/>
    </xf>
    <xf numFmtId="0" fontId="0" fillId="0" borderId="49" xfId="3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171" fontId="0" fillId="6" borderId="50" xfId="3" applyNumberFormat="1" applyFont="1" applyFill="1" applyBorder="1" applyAlignment="1">
      <alignment vertical="center"/>
    </xf>
    <xf numFmtId="9" fontId="0" fillId="6" borderId="50" xfId="5" applyFont="1" applyFill="1" applyBorder="1" applyAlignment="1">
      <alignment horizontal="right" vertical="center"/>
    </xf>
    <xf numFmtId="171" fontId="0" fillId="4" borderId="51" xfId="3" applyNumberFormat="1" applyFont="1" applyFill="1" applyBorder="1" applyAlignment="1">
      <alignment vertical="center"/>
    </xf>
    <xf numFmtId="0" fontId="0" fillId="0" borderId="52" xfId="3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171" fontId="0" fillId="6" borderId="53" xfId="3" applyNumberFormat="1" applyFont="1" applyFill="1" applyBorder="1" applyAlignment="1">
      <alignment vertical="center"/>
    </xf>
    <xf numFmtId="9" fontId="0" fillId="6" borderId="53" xfId="5" applyFont="1" applyFill="1" applyBorder="1" applyAlignment="1">
      <alignment horizontal="right" vertical="center"/>
    </xf>
    <xf numFmtId="171" fontId="0" fillId="4" borderId="54" xfId="3" applyNumberFormat="1" applyFont="1" applyFill="1" applyBorder="1" applyAlignment="1">
      <alignment vertical="center"/>
    </xf>
    <xf numFmtId="0" fontId="0" fillId="0" borderId="0" xfId="3" applyFont="1"/>
    <xf numFmtId="0" fontId="15" fillId="0" borderId="0" xfId="4" applyFont="1"/>
    <xf numFmtId="0" fontId="15" fillId="0" borderId="0" xfId="6" applyFont="1"/>
    <xf numFmtId="164" fontId="14" fillId="3" borderId="0" xfId="6" applyNumberFormat="1" applyFont="1" applyFill="1" applyAlignment="1">
      <alignment horizontal="center"/>
    </xf>
    <xf numFmtId="14" fontId="14" fillId="0" borderId="0" xfId="6" applyNumberFormat="1" applyFont="1" applyAlignment="1">
      <alignment horizontal="justify"/>
    </xf>
    <xf numFmtId="0" fontId="14" fillId="0" borderId="0" xfId="6" applyFont="1" applyAlignment="1">
      <alignment horizontal="justify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center" vertical="center" wrapText="1"/>
    </xf>
    <xf numFmtId="0" fontId="13" fillId="6" borderId="30" xfId="6" applyFont="1" applyFill="1" applyBorder="1" applyAlignment="1">
      <alignment horizontal="center" vertical="center" wrapText="1"/>
    </xf>
    <xf numFmtId="0" fontId="13" fillId="6" borderId="31" xfId="6" applyFont="1" applyFill="1" applyBorder="1" applyAlignment="1">
      <alignment horizontal="center" vertical="center" wrapText="1"/>
    </xf>
    <xf numFmtId="0" fontId="13" fillId="6" borderId="32" xfId="6" applyFont="1" applyFill="1" applyBorder="1" applyAlignment="1">
      <alignment horizontal="center" vertical="center" wrapText="1"/>
    </xf>
    <xf numFmtId="0" fontId="0" fillId="6" borderId="36" xfId="6" applyFont="1" applyFill="1" applyBorder="1" applyAlignment="1">
      <alignment horizontal="center"/>
    </xf>
    <xf numFmtId="0" fontId="0" fillId="6" borderId="1" xfId="6" applyFont="1" applyFill="1" applyBorder="1"/>
    <xf numFmtId="1" fontId="0" fillId="0" borderId="1" xfId="0" applyNumberFormat="1" applyBorder="1"/>
    <xf numFmtId="164" fontId="0" fillId="0" borderId="1" xfId="6" applyNumberFormat="1" applyFont="1" applyBorder="1" applyAlignment="1">
      <alignment horizontal="right"/>
    </xf>
    <xf numFmtId="170" fontId="0" fillId="6" borderId="1" xfId="6" applyNumberFormat="1" applyFont="1" applyFill="1" applyBorder="1"/>
    <xf numFmtId="169" fontId="0" fillId="4" borderId="1" xfId="6" applyNumberFormat="1" applyFont="1" applyFill="1" applyBorder="1" applyAlignment="1">
      <alignment horizontal="left"/>
    </xf>
    <xf numFmtId="169" fontId="0" fillId="4" borderId="37" xfId="6" applyNumberFormat="1" applyFont="1" applyFill="1" applyBorder="1" applyAlignment="1">
      <alignment horizontal="right"/>
    </xf>
    <xf numFmtId="0" fontId="0" fillId="0" borderId="1" xfId="6" applyFont="1" applyBorder="1"/>
    <xf numFmtId="0" fontId="0" fillId="0" borderId="36" xfId="6" applyFon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0" fillId="0" borderId="33" xfId="6" applyFont="1" applyBorder="1" applyAlignment="1">
      <alignment horizontal="center"/>
    </xf>
    <xf numFmtId="0" fontId="0" fillId="0" borderId="34" xfId="6" applyFont="1" applyBorder="1"/>
    <xf numFmtId="1" fontId="0" fillId="0" borderId="34" xfId="0" applyNumberFormat="1" applyBorder="1"/>
    <xf numFmtId="164" fontId="0" fillId="0" borderId="34" xfId="6" applyNumberFormat="1" applyFont="1" applyBorder="1" applyAlignment="1">
      <alignment horizontal="right"/>
    </xf>
    <xf numFmtId="170" fontId="0" fillId="6" borderId="34" xfId="6" applyNumberFormat="1" applyFont="1" applyFill="1" applyBorder="1"/>
    <xf numFmtId="169" fontId="0" fillId="4" borderId="34" xfId="6" applyNumberFormat="1" applyFont="1" applyFill="1" applyBorder="1" applyAlignment="1">
      <alignment horizontal="left"/>
    </xf>
    <xf numFmtId="169" fontId="0" fillId="4" borderId="35" xfId="6" applyNumberFormat="1" applyFont="1" applyFill="1" applyBorder="1" applyAlignment="1">
      <alignment horizontal="right"/>
    </xf>
    <xf numFmtId="1" fontId="0" fillId="0" borderId="0" xfId="0" applyNumberFormat="1"/>
    <xf numFmtId="0" fontId="4" fillId="0" borderId="0" xfId="6" applyFont="1"/>
    <xf numFmtId="0" fontId="0" fillId="0" borderId="0" xfId="0" applyAlignment="1">
      <alignment wrapText="1"/>
    </xf>
    <xf numFmtId="0" fontId="4" fillId="0" borderId="0" xfId="7" applyFont="1" applyAlignment="1">
      <alignment vertical="center"/>
    </xf>
    <xf numFmtId="0" fontId="9" fillId="0" borderId="0" xfId="7" applyFont="1" applyAlignment="1">
      <alignment vertical="center"/>
    </xf>
    <xf numFmtId="164" fontId="0" fillId="3" borderId="57" xfId="7" applyNumberFormat="1" applyFont="1" applyFill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11" fillId="0" borderId="0" xfId="7" applyFont="1" applyAlignment="1">
      <alignment horizontal="center"/>
    </xf>
    <xf numFmtId="0" fontId="4" fillId="0" borderId="0" xfId="7" applyFont="1" applyAlignment="1">
      <alignment wrapText="1"/>
    </xf>
    <xf numFmtId="0" fontId="8" fillId="0" borderId="58" xfId="7" applyFont="1" applyBorder="1" applyAlignment="1">
      <alignment horizontal="center" vertical="center" wrapText="1"/>
    </xf>
    <xf numFmtId="0" fontId="5" fillId="0" borderId="0" xfId="7" applyFont="1" applyAlignment="1">
      <alignment horizontal="center" wrapText="1"/>
    </xf>
    <xf numFmtId="166" fontId="0" fillId="5" borderId="62" xfId="7" applyNumberFormat="1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9" fontId="0" fillId="5" borderId="66" xfId="7" applyNumberFormat="1" applyFont="1" applyFill="1" applyBorder="1" applyAlignment="1">
      <alignment horizontal="center"/>
    </xf>
    <xf numFmtId="0" fontId="0" fillId="0" borderId="0" xfId="7" applyFont="1"/>
    <xf numFmtId="0" fontId="0" fillId="0" borderId="68" xfId="0" applyBorder="1" applyAlignment="1">
      <alignment horizontal="center" vertical="top" wrapText="1"/>
    </xf>
    <xf numFmtId="0" fontId="0" fillId="0" borderId="69" xfId="0" applyBorder="1" applyAlignment="1">
      <alignment horizontal="center" vertical="top" wrapText="1"/>
    </xf>
    <xf numFmtId="0" fontId="0" fillId="0" borderId="70" xfId="0" applyBorder="1" applyAlignment="1">
      <alignment horizontal="center" vertical="top" wrapText="1"/>
    </xf>
    <xf numFmtId="0" fontId="0" fillId="0" borderId="46" xfId="0" applyBorder="1" applyAlignment="1">
      <alignment horizontal="center" wrapText="1"/>
    </xf>
    <xf numFmtId="0" fontId="0" fillId="5" borderId="71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0" fillId="5" borderId="48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5" borderId="72" xfId="0" applyFill="1" applyBorder="1" applyAlignment="1">
      <alignment horizontal="center" wrapText="1"/>
    </xf>
    <xf numFmtId="0" fontId="0" fillId="5" borderId="50" xfId="0" applyFill="1" applyBorder="1" applyAlignment="1">
      <alignment horizontal="center" wrapText="1"/>
    </xf>
    <xf numFmtId="0" fontId="0" fillId="5" borderId="51" xfId="0" applyFill="1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5" borderId="73" xfId="0" applyFill="1" applyBorder="1" applyAlignment="1">
      <alignment horizontal="center" wrapText="1"/>
    </xf>
    <xf numFmtId="0" fontId="0" fillId="5" borderId="53" xfId="0" applyFill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0" fontId="10" fillId="0" borderId="0" xfId="7" applyFont="1" applyAlignment="1">
      <alignment horizontal="center"/>
    </xf>
    <xf numFmtId="0" fontId="9" fillId="0" borderId="0" xfId="7" applyFont="1" applyAlignment="1">
      <alignment horizontal="center" vertical="center" wrapText="1"/>
    </xf>
    <xf numFmtId="0" fontId="8" fillId="0" borderId="31" xfId="7" applyFont="1" applyBorder="1" applyAlignment="1">
      <alignment horizontal="center" vertical="center" wrapText="1"/>
    </xf>
    <xf numFmtId="0" fontId="8" fillId="0" borderId="32" xfId="7" applyFont="1" applyBorder="1" applyAlignment="1">
      <alignment horizontal="center" vertical="center" wrapText="1"/>
    </xf>
    <xf numFmtId="0" fontId="0" fillId="0" borderId="1" xfId="7" applyFont="1" applyBorder="1" applyAlignment="1">
      <alignment vertical="center"/>
    </xf>
    <xf numFmtId="164" fontId="0" fillId="0" borderId="1" xfId="7" applyNumberFormat="1" applyFont="1" applyBorder="1" applyAlignment="1">
      <alignment vertical="center"/>
    </xf>
    <xf numFmtId="0" fontId="0" fillId="4" borderId="1" xfId="7" applyFont="1" applyFill="1" applyBorder="1" applyAlignment="1">
      <alignment vertical="center"/>
    </xf>
    <xf numFmtId="166" fontId="0" fillId="4" borderId="1" xfId="7" applyNumberFormat="1" applyFont="1" applyFill="1" applyBorder="1" applyAlignment="1">
      <alignment vertical="center"/>
    </xf>
    <xf numFmtId="167" fontId="0" fillId="4" borderId="1" xfId="7" applyNumberFormat="1" applyFont="1" applyFill="1" applyBorder="1" applyAlignment="1">
      <alignment vertical="center"/>
    </xf>
    <xf numFmtId="166" fontId="0" fillId="4" borderId="37" xfId="7" applyNumberFormat="1" applyFont="1" applyFill="1" applyBorder="1" applyAlignment="1">
      <alignment vertical="center"/>
    </xf>
    <xf numFmtId="0" fontId="4" fillId="0" borderId="0" xfId="7" applyFont="1"/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3" applyNumberFormat="1" applyFont="1" applyFill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4" fillId="0" borderId="0" xfId="6" applyFont="1" applyAlignment="1">
      <alignment horizontal="right"/>
    </xf>
    <xf numFmtId="0" fontId="0" fillId="0" borderId="0" xfId="0"/>
    <xf numFmtId="0" fontId="12" fillId="0" borderId="0" xfId="7" applyFont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55" xfId="7" applyFont="1" applyBorder="1" applyAlignment="1">
      <alignment horizontal="right" vertical="center"/>
    </xf>
    <xf numFmtId="0" fontId="0" fillId="0" borderId="56" xfId="7" applyFont="1" applyBorder="1" applyAlignment="1">
      <alignment horizontal="right" vertical="center"/>
    </xf>
    <xf numFmtId="0" fontId="8" fillId="0" borderId="59" xfId="7" applyFont="1" applyBorder="1" applyAlignment="1">
      <alignment horizontal="center" vertical="center" wrapText="1"/>
    </xf>
    <xf numFmtId="0" fontId="8" fillId="0" borderId="60" xfId="7" applyFont="1" applyBorder="1" applyAlignment="1">
      <alignment horizontal="center" vertical="center" wrapText="1"/>
    </xf>
    <xf numFmtId="0" fontId="8" fillId="0" borderId="61" xfId="7" applyFont="1" applyBorder="1" applyAlignment="1">
      <alignment horizontal="center" vertical="center" wrapText="1"/>
    </xf>
  </cellXfs>
  <cellStyles count="5">
    <cellStyle name="Įprastas" xfId="0" builtinId="0"/>
    <cellStyle name="Paprastas_pamoka3" xfId="1" xr:uid="{00000000-0005-0000-0000-000006000000}"/>
    <cellStyle name="Paprastas_pamoka4" xfId="6" xr:uid="{00000000-0005-0000-0000-000008000000}"/>
    <cellStyle name="Paprastas_pamoka6" xfId="4" xr:uid="{00000000-0005-0000-0000-000007000000}"/>
    <cellStyle name="Paprastas_pamoka7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3</xdr:row>
      <xdr:rowOff>38100</xdr:rowOff>
    </xdr:from>
    <xdr:to>
      <xdr:col>1</xdr:col>
      <xdr:colOff>857250</xdr:colOff>
      <xdr:row>3</xdr:row>
      <xdr:rowOff>733425</xdr:rowOff>
    </xdr:to>
    <xdr:pic>
      <xdr:nvPicPr>
        <xdr:cNvPr id="9581" name="Picture 1" descr="190px-London_Olympics_2012_logo_svg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686050" y="1038225"/>
          <a:ext cx="628650" cy="69532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  <xdr:twoCellAnchor editAs="oneCell">
    <xdr:from>
      <xdr:col>2</xdr:col>
      <xdr:colOff>114300</xdr:colOff>
      <xdr:row>3</xdr:row>
      <xdr:rowOff>28575</xdr:rowOff>
    </xdr:from>
    <xdr:to>
      <xdr:col>2</xdr:col>
      <xdr:colOff>1009650</xdr:colOff>
      <xdr:row>3</xdr:row>
      <xdr:rowOff>704850</xdr:rowOff>
    </xdr:to>
    <xdr:pic>
      <xdr:nvPicPr>
        <xdr:cNvPr id="9582" name="Picture 4" descr="200px-Rio2016_logo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3848100" y="1028700"/>
          <a:ext cx="895350" cy="6762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AED1-ABAC-41FE-84F2-D2286B1A72DF}">
  <sheetPr codeName="Sheet1"/>
  <dimension ref="A1:B12"/>
  <sheetViews>
    <sheetView tabSelected="1" zoomScale="110" zoomScaleNormal="110" workbookViewId="0">
      <selection activeCell="B2" sqref="B2"/>
    </sheetView>
  </sheetViews>
  <sheetFormatPr defaultRowHeight="12.75" x14ac:dyDescent="0.2"/>
  <cols>
    <col min="1" max="1" width="27.7109375" customWidth="1"/>
    <col min="2" max="2" width="23.140625" customWidth="1"/>
  </cols>
  <sheetData>
    <row r="1" spans="1:2" ht="22.5" customHeight="1" x14ac:dyDescent="0.2">
      <c r="A1" s="7" t="s">
        <v>24</v>
      </c>
      <c r="B1" s="7"/>
    </row>
    <row r="2" spans="1:2" x14ac:dyDescent="0.2">
      <c r="A2" s="51" t="s">
        <v>25</v>
      </c>
      <c r="B2" s="52"/>
    </row>
    <row r="3" spans="1:2" ht="13.5" customHeight="1" x14ac:dyDescent="0.2">
      <c r="A3" s="51" t="s">
        <v>26</v>
      </c>
      <c r="B3" s="53"/>
    </row>
    <row r="4" spans="1:2" x14ac:dyDescent="0.2">
      <c r="A4" s="51" t="s">
        <v>27</v>
      </c>
      <c r="B4" s="53"/>
    </row>
    <row r="5" spans="1:2" x14ac:dyDescent="0.2">
      <c r="A5" s="51" t="s">
        <v>28</v>
      </c>
      <c r="B5" s="53"/>
    </row>
    <row r="6" spans="1:2" ht="30" customHeight="1" x14ac:dyDescent="0.2">
      <c r="A6" s="7" t="s">
        <v>29</v>
      </c>
      <c r="B6" s="7"/>
    </row>
    <row r="7" spans="1:2" x14ac:dyDescent="0.2">
      <c r="A7" s="51" t="s">
        <v>30</v>
      </c>
      <c r="B7" s="54"/>
    </row>
    <row r="8" spans="1:2" x14ac:dyDescent="0.2">
      <c r="A8" s="51" t="s">
        <v>31</v>
      </c>
      <c r="B8" s="55"/>
    </row>
    <row r="9" spans="1:2" ht="25.5" x14ac:dyDescent="0.2">
      <c r="A9" s="56" t="s">
        <v>32</v>
      </c>
      <c r="B9" s="55"/>
    </row>
    <row r="10" spans="1:2" ht="25.5" x14ac:dyDescent="0.2">
      <c r="A10" s="56" t="s">
        <v>33</v>
      </c>
      <c r="B10" s="55"/>
    </row>
    <row r="11" spans="1:2" x14ac:dyDescent="0.2">
      <c r="A11" s="51" t="s">
        <v>34</v>
      </c>
      <c r="B11" s="57"/>
    </row>
    <row r="12" spans="1:2" x14ac:dyDescent="0.2">
      <c r="B12" s="58"/>
    </row>
  </sheetData>
  <mergeCells count="2">
    <mergeCell ref="A1:B1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3BFB-B8A7-4BAF-A4E5-267744E2B45F}">
  <sheetPr codeName="Lapas6"/>
  <dimension ref="A1:F10"/>
  <sheetViews>
    <sheetView zoomScale="120" zoomScaleNormal="120" workbookViewId="0">
      <selection activeCell="A5" sqref="A5"/>
    </sheetView>
  </sheetViews>
  <sheetFormatPr defaultRowHeight="15" x14ac:dyDescent="0.2"/>
  <cols>
    <col min="1" max="1" width="13.28515625" style="69" customWidth="1"/>
    <col min="2" max="2" width="26.7109375" style="69" customWidth="1"/>
    <col min="3" max="3" width="10" style="69" customWidth="1"/>
    <col min="4" max="5" width="9.140625" style="69"/>
    <col min="6" max="6" width="11.7109375" style="69" customWidth="1"/>
    <col min="7" max="16384" width="9.140625" style="69"/>
  </cols>
  <sheetData>
    <row r="1" spans="1:6" s="59" customFormat="1" ht="9" customHeight="1" thickBot="1" x14ac:dyDescent="0.25">
      <c r="A1" s="60"/>
      <c r="B1" s="60"/>
    </row>
    <row r="2" spans="1:6" ht="15.75" thickBot="1" x14ac:dyDescent="0.25">
      <c r="A2" s="6" t="s">
        <v>35</v>
      </c>
      <c r="B2" s="5"/>
    </row>
    <row r="3" spans="1:6" ht="6.75" customHeight="1" thickBot="1" x14ac:dyDescent="0.25">
      <c r="A3"/>
      <c r="B3"/>
    </row>
    <row r="4" spans="1:6" ht="15.75" thickBot="1" x14ac:dyDescent="0.25">
      <c r="A4" s="61" t="s">
        <v>36</v>
      </c>
      <c r="B4" s="61" t="s">
        <v>37</v>
      </c>
    </row>
    <row r="5" spans="1:6" x14ac:dyDescent="0.2">
      <c r="A5" s="62" t="s">
        <v>38</v>
      </c>
      <c r="B5" s="63">
        <v>34256</v>
      </c>
    </row>
    <row r="6" spans="1:6" x14ac:dyDescent="0.2">
      <c r="A6" s="64" t="s">
        <v>39</v>
      </c>
      <c r="B6" s="65">
        <v>34390</v>
      </c>
    </row>
    <row r="7" spans="1:6" x14ac:dyDescent="0.2">
      <c r="A7" s="64" t="s">
        <v>40</v>
      </c>
      <c r="B7" s="65">
        <v>34601</v>
      </c>
    </row>
    <row r="8" spans="1:6" x14ac:dyDescent="0.2">
      <c r="A8" s="64" t="s">
        <v>41</v>
      </c>
      <c r="B8" s="65">
        <v>34629</v>
      </c>
    </row>
    <row r="9" spans="1:6" x14ac:dyDescent="0.2">
      <c r="A9" s="64" t="s">
        <v>42</v>
      </c>
      <c r="B9" s="65">
        <v>34694</v>
      </c>
      <c r="F9" s="66"/>
    </row>
    <row r="10" spans="1:6" ht="15.75" thickBot="1" x14ac:dyDescent="0.25">
      <c r="A10" s="67" t="s">
        <v>43</v>
      </c>
      <c r="B10" s="68">
        <v>34904</v>
      </c>
    </row>
  </sheetData>
  <mergeCells count="1">
    <mergeCell ref="A2:B2"/>
  </mergeCells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B00E-90F5-4112-8C3C-A359E86AABE1}">
  <sheetPr codeName="Lapas11"/>
  <dimension ref="A1:E15"/>
  <sheetViews>
    <sheetView zoomScale="110" zoomScaleNormal="110" workbookViewId="0">
      <selection activeCell="D5" sqref="D5"/>
    </sheetView>
  </sheetViews>
  <sheetFormatPr defaultRowHeight="12.75" x14ac:dyDescent="0.2"/>
  <cols>
    <col min="1" max="1" width="5.5703125" customWidth="1"/>
    <col min="2" max="2" width="19.5703125" customWidth="1"/>
    <col min="3" max="3" width="14.85546875" customWidth="1"/>
    <col min="4" max="4" width="11.140625" customWidth="1"/>
    <col min="5" max="5" width="11.5703125" customWidth="1"/>
  </cols>
  <sheetData>
    <row r="1" spans="1:5" s="70" customFormat="1" ht="15" customHeight="1" x14ac:dyDescent="0.2">
      <c r="A1" s="4" t="s">
        <v>44</v>
      </c>
      <c r="B1" s="4"/>
      <c r="C1" s="71">
        <f>DATE(2011,5,8)</f>
        <v>40671</v>
      </c>
    </row>
    <row r="2" spans="1:5" s="70" customFormat="1" ht="34.5" customHeight="1" thickBot="1" x14ac:dyDescent="0.25">
      <c r="A2" s="3" t="s">
        <v>45</v>
      </c>
      <c r="B2" s="3"/>
      <c r="C2" s="3"/>
      <c r="D2" s="3"/>
      <c r="E2" s="3"/>
    </row>
    <row r="3" spans="1:5" ht="17.25" customHeight="1" x14ac:dyDescent="0.2">
      <c r="A3" s="2" t="s">
        <v>46</v>
      </c>
      <c r="B3" s="221" t="s">
        <v>47</v>
      </c>
      <c r="C3" s="222"/>
      <c r="D3" s="223"/>
      <c r="E3" s="2" t="s">
        <v>48</v>
      </c>
    </row>
    <row r="4" spans="1:5" ht="18.75" customHeight="1" thickBot="1" x14ac:dyDescent="0.25">
      <c r="A4" s="1"/>
      <c r="B4" s="72" t="s">
        <v>49</v>
      </c>
      <c r="C4" s="73" t="s">
        <v>50</v>
      </c>
      <c r="D4" s="74" t="s">
        <v>51</v>
      </c>
      <c r="E4" s="1"/>
    </row>
    <row r="5" spans="1:5" x14ac:dyDescent="0.2">
      <c r="A5" s="75">
        <v>1</v>
      </c>
      <c r="B5" s="76" t="s">
        <v>52</v>
      </c>
      <c r="C5" s="77">
        <v>38822</v>
      </c>
      <c r="D5" s="78"/>
      <c r="E5" s="79"/>
    </row>
    <row r="6" spans="1:5" x14ac:dyDescent="0.2">
      <c r="A6" s="80">
        <v>2</v>
      </c>
      <c r="B6" s="81" t="s">
        <v>53</v>
      </c>
      <c r="C6" s="82">
        <v>39845</v>
      </c>
      <c r="D6" s="83"/>
      <c r="E6" s="84"/>
    </row>
    <row r="7" spans="1:5" x14ac:dyDescent="0.2">
      <c r="A7" s="80">
        <v>3</v>
      </c>
      <c r="B7" s="81" t="s">
        <v>54</v>
      </c>
      <c r="C7" s="82">
        <v>39411</v>
      </c>
      <c r="D7" s="83"/>
      <c r="E7" s="84"/>
    </row>
    <row r="8" spans="1:5" x14ac:dyDescent="0.2">
      <c r="A8" s="80">
        <v>4</v>
      </c>
      <c r="B8" s="81" t="s">
        <v>55</v>
      </c>
      <c r="C8" s="82">
        <v>38742</v>
      </c>
      <c r="D8" s="83"/>
      <c r="E8" s="84"/>
    </row>
    <row r="9" spans="1:5" x14ac:dyDescent="0.2">
      <c r="A9" s="80">
        <v>5</v>
      </c>
      <c r="B9" s="81" t="s">
        <v>56</v>
      </c>
      <c r="C9" s="82">
        <v>38107</v>
      </c>
      <c r="D9" s="83"/>
      <c r="E9" s="84"/>
    </row>
    <row r="10" spans="1:5" x14ac:dyDescent="0.2">
      <c r="A10" s="80">
        <v>6</v>
      </c>
      <c r="B10" s="81" t="s">
        <v>57</v>
      </c>
      <c r="C10" s="82">
        <v>38867</v>
      </c>
      <c r="D10" s="83"/>
      <c r="E10" s="84"/>
    </row>
    <row r="11" spans="1:5" x14ac:dyDescent="0.2">
      <c r="A11" s="80">
        <v>7</v>
      </c>
      <c r="B11" s="81" t="s">
        <v>58</v>
      </c>
      <c r="C11" s="82">
        <v>39569</v>
      </c>
      <c r="D11" s="83"/>
      <c r="E11" s="84"/>
    </row>
    <row r="12" spans="1:5" x14ac:dyDescent="0.2">
      <c r="A12" s="80">
        <v>8</v>
      </c>
      <c r="B12" s="81" t="s">
        <v>59</v>
      </c>
      <c r="C12" s="82">
        <v>38143</v>
      </c>
      <c r="D12" s="83"/>
      <c r="E12" s="84"/>
    </row>
    <row r="13" spans="1:5" x14ac:dyDescent="0.2">
      <c r="A13" s="80">
        <v>9</v>
      </c>
      <c r="B13" s="81" t="s">
        <v>60</v>
      </c>
      <c r="C13" s="82">
        <v>39528</v>
      </c>
      <c r="D13" s="83"/>
      <c r="E13" s="84"/>
    </row>
    <row r="14" spans="1:5" ht="13.5" thickBot="1" x14ac:dyDescent="0.25">
      <c r="A14" s="85">
        <v>10</v>
      </c>
      <c r="B14" s="86" t="s">
        <v>61</v>
      </c>
      <c r="C14" s="87">
        <v>38401</v>
      </c>
      <c r="D14" s="88"/>
      <c r="E14" s="89"/>
    </row>
    <row r="15" spans="1:5" ht="13.5" customHeight="1" x14ac:dyDescent="0.2">
      <c r="A15" s="90"/>
    </row>
  </sheetData>
  <mergeCells count="5">
    <mergeCell ref="A1:B1"/>
    <mergeCell ref="A2:E2"/>
    <mergeCell ref="A3:A4"/>
    <mergeCell ref="B3:D3"/>
    <mergeCell ref="E3:E4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6BF9F-D2A2-45AB-AC6A-66661D11D5A4}">
  <sheetPr codeName="Lapas10"/>
  <dimension ref="A1:D15"/>
  <sheetViews>
    <sheetView workbookViewId="0">
      <selection activeCell="B4" sqref="B4"/>
    </sheetView>
  </sheetViews>
  <sheetFormatPr defaultRowHeight="15.75" x14ac:dyDescent="0.25"/>
  <cols>
    <col min="1" max="1" width="20" style="119" customWidth="1"/>
    <col min="2" max="4" width="13.42578125" style="119" customWidth="1"/>
    <col min="5" max="5" width="13.140625" style="119" customWidth="1"/>
    <col min="6" max="16384" width="9.140625" style="119"/>
  </cols>
  <sheetData>
    <row r="1" spans="1:4" x14ac:dyDescent="0.25">
      <c r="A1" s="91" t="s">
        <v>62</v>
      </c>
      <c r="B1" s="92">
        <f>DATE(2011,4,28)</f>
        <v>40661</v>
      </c>
      <c r="C1" s="93"/>
      <c r="D1" s="93"/>
    </row>
    <row r="2" spans="1:4" s="94" customFormat="1" ht="48" customHeight="1" thickBot="1" x14ac:dyDescent="0.25">
      <c r="A2" s="224" t="s">
        <v>63</v>
      </c>
      <c r="B2" s="224"/>
      <c r="C2" s="224"/>
      <c r="D2" s="224"/>
    </row>
    <row r="3" spans="1:4" s="94" customFormat="1" ht="16.5" thickBot="1" x14ac:dyDescent="0.25">
      <c r="A3" s="70"/>
      <c r="B3" s="95" t="s">
        <v>64</v>
      </c>
      <c r="C3" s="96" t="s">
        <v>65</v>
      </c>
      <c r="D3" s="97" t="s">
        <v>66</v>
      </c>
    </row>
    <row r="4" spans="1:4" x14ac:dyDescent="0.25">
      <c r="A4" s="98" t="s">
        <v>67</v>
      </c>
      <c r="B4" s="99">
        <v>2008</v>
      </c>
      <c r="C4" s="100"/>
      <c r="D4" s="101">
        <v>786</v>
      </c>
    </row>
    <row r="5" spans="1:4" x14ac:dyDescent="0.25">
      <c r="A5" s="102" t="s">
        <v>68</v>
      </c>
      <c r="B5" s="103"/>
      <c r="C5" s="104">
        <v>0.25</v>
      </c>
      <c r="D5" s="105">
        <v>786</v>
      </c>
    </row>
    <row r="6" spans="1:4" ht="16.5" thickBot="1" x14ac:dyDescent="0.3">
      <c r="A6" s="106" t="s">
        <v>69</v>
      </c>
      <c r="B6" s="107"/>
      <c r="C6" s="108">
        <v>0.9</v>
      </c>
      <c r="D6" s="109">
        <v>35</v>
      </c>
    </row>
    <row r="7" spans="1:4" ht="10.5" customHeight="1" thickBot="1" x14ac:dyDescent="0.3">
      <c r="A7"/>
      <c r="B7"/>
      <c r="C7"/>
      <c r="D7" s="110"/>
    </row>
    <row r="8" spans="1:4" s="111" customFormat="1" ht="33.75" customHeight="1" thickBot="1" x14ac:dyDescent="0.25">
      <c r="A8" s="112" t="s">
        <v>70</v>
      </c>
      <c r="B8" s="113" t="s">
        <v>37</v>
      </c>
      <c r="C8" s="113" t="s">
        <v>71</v>
      </c>
      <c r="D8" s="114" t="s">
        <v>72</v>
      </c>
    </row>
    <row r="9" spans="1:4" x14ac:dyDescent="0.25">
      <c r="A9" s="115" t="s">
        <v>73</v>
      </c>
      <c r="B9" s="116">
        <v>27515</v>
      </c>
      <c r="C9" s="117"/>
      <c r="D9" s="118"/>
    </row>
    <row r="10" spans="1:4" x14ac:dyDescent="0.25">
      <c r="A10" s="120" t="s">
        <v>74</v>
      </c>
      <c r="B10" s="121">
        <v>39934</v>
      </c>
      <c r="C10" s="122"/>
      <c r="D10" s="123"/>
    </row>
    <row r="11" spans="1:4" x14ac:dyDescent="0.25">
      <c r="A11" s="120" t="s">
        <v>75</v>
      </c>
      <c r="B11" s="121">
        <v>27439</v>
      </c>
      <c r="C11" s="122"/>
      <c r="D11" s="123"/>
    </row>
    <row r="12" spans="1:4" x14ac:dyDescent="0.25">
      <c r="A12" s="120" t="s">
        <v>76</v>
      </c>
      <c r="B12" s="121">
        <v>35586</v>
      </c>
      <c r="C12" s="122"/>
      <c r="D12" s="123"/>
    </row>
    <row r="13" spans="1:4" ht="16.5" thickBot="1" x14ac:dyDescent="0.3">
      <c r="A13" s="124" t="s">
        <v>77</v>
      </c>
      <c r="B13" s="125">
        <v>36280</v>
      </c>
      <c r="C13" s="126"/>
      <c r="D13" s="127"/>
    </row>
    <row r="14" spans="1:4" ht="10.5" customHeight="1" thickBot="1" x14ac:dyDescent="0.3">
      <c r="A14"/>
      <c r="B14"/>
      <c r="C14"/>
      <c r="D14"/>
    </row>
    <row r="15" spans="1:4" ht="16.5" thickBot="1" x14ac:dyDescent="0.3">
      <c r="A15"/>
      <c r="B15"/>
      <c r="C15" s="128" t="s">
        <v>78</v>
      </c>
      <c r="D15" s="129"/>
    </row>
  </sheetData>
  <mergeCells count="1">
    <mergeCell ref="A2:D2"/>
  </mergeCell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2A90-F629-4234-9B9B-94849F6CF865}">
  <sheetPr codeName="Sheet2"/>
  <dimension ref="A1:H17"/>
  <sheetViews>
    <sheetView topLeftCell="A4" zoomScale="110" zoomScaleNormal="110" workbookViewId="0">
      <selection activeCell="E9" sqref="E9"/>
    </sheetView>
  </sheetViews>
  <sheetFormatPr defaultRowHeight="15.75" x14ac:dyDescent="0.25"/>
  <cols>
    <col min="1" max="1" width="5" style="152" customWidth="1"/>
    <col min="2" max="2" width="55.85546875" style="152" customWidth="1"/>
    <col min="3" max="3" width="12.7109375" style="152" customWidth="1"/>
    <col min="4" max="4" width="9.5703125" style="152" customWidth="1"/>
    <col min="5" max="5" width="13.140625" style="152" customWidth="1"/>
    <col min="6" max="6" width="13.85546875" style="152" customWidth="1"/>
    <col min="7" max="7" width="13.140625" style="152" customWidth="1"/>
    <col min="8" max="8" width="13.5703125" style="152" customWidth="1"/>
    <col min="9" max="16384" width="9.140625" style="152"/>
  </cols>
  <sheetData>
    <row r="1" spans="1:8" ht="12.75" hidden="1" customHeight="1" x14ac:dyDescent="0.25">
      <c r="C1" s="130" t="s">
        <v>79</v>
      </c>
      <c r="D1" s="130"/>
      <c r="E1" s="130"/>
      <c r="F1" s="130"/>
      <c r="G1" s="130"/>
      <c r="H1" s="130"/>
    </row>
    <row r="2" spans="1:8" ht="12.75" hidden="1" customHeight="1" x14ac:dyDescent="0.25">
      <c r="C2" s="130"/>
      <c r="D2" s="130"/>
      <c r="E2" s="130"/>
      <c r="F2" s="130"/>
      <c r="G2" s="130"/>
      <c r="H2" s="130"/>
    </row>
    <row r="3" spans="1:8" ht="12.75" hidden="1" customHeight="1" x14ac:dyDescent="0.25">
      <c r="C3" s="130"/>
      <c r="D3" s="130"/>
      <c r="E3" s="130"/>
      <c r="F3" s="130"/>
      <c r="G3" s="130"/>
      <c r="H3" s="130"/>
    </row>
    <row r="4" spans="1:8" s="131" customFormat="1" ht="29.25" customHeight="1" x14ac:dyDescent="0.2">
      <c r="A4" s="225" t="s">
        <v>80</v>
      </c>
      <c r="B4" s="225"/>
      <c r="C4" s="225"/>
      <c r="D4" s="225"/>
      <c r="E4" s="225"/>
    </row>
    <row r="5" spans="1:8" s="131" customFormat="1" ht="15.75" customHeight="1" x14ac:dyDescent="0.2">
      <c r="A5" s="132"/>
      <c r="B5" s="133" t="s">
        <v>81</v>
      </c>
      <c r="C5" s="134">
        <f>DATE(2011,11,22)</f>
        <v>40869</v>
      </c>
      <c r="D5" s="132"/>
      <c r="E5" s="132"/>
    </row>
    <row r="6" spans="1:8" s="131" customFormat="1" ht="15.75" customHeight="1" x14ac:dyDescent="0.2">
      <c r="A6" s="132"/>
      <c r="B6" s="133" t="s">
        <v>82</v>
      </c>
      <c r="C6" s="134">
        <f>DATE(2011,11,21)</f>
        <v>40868</v>
      </c>
      <c r="D6" s="135" t="s">
        <v>83</v>
      </c>
      <c r="E6" s="134">
        <f>DATE(2011,12,27)</f>
        <v>40904</v>
      </c>
      <c r="G6" s="136"/>
    </row>
    <row r="7" spans="1:8" s="131" customFormat="1" ht="7.5" customHeight="1" thickBot="1" x14ac:dyDescent="0.25">
      <c r="A7" s="132"/>
      <c r="B7" s="132"/>
      <c r="C7" s="132"/>
      <c r="D7" s="135"/>
      <c r="E7" s="132"/>
      <c r="F7" s="136"/>
      <c r="G7" s="136"/>
      <c r="H7" s="136"/>
    </row>
    <row r="8" spans="1:8" s="137" customFormat="1" ht="42.75" customHeight="1" x14ac:dyDescent="0.2">
      <c r="A8" s="138" t="s">
        <v>46</v>
      </c>
      <c r="B8" s="139" t="s">
        <v>84</v>
      </c>
      <c r="C8" s="139" t="s">
        <v>85</v>
      </c>
      <c r="D8" s="139" t="s">
        <v>86</v>
      </c>
      <c r="E8" s="140" t="s">
        <v>87</v>
      </c>
    </row>
    <row r="9" spans="1:8" s="131" customFormat="1" x14ac:dyDescent="0.2">
      <c r="A9" s="141">
        <v>1</v>
      </c>
      <c r="B9" s="142" t="s">
        <v>88</v>
      </c>
      <c r="C9" s="143">
        <v>177</v>
      </c>
      <c r="D9" s="144">
        <v>0.14000000000000001</v>
      </c>
      <c r="E9" s="145"/>
    </row>
    <row r="10" spans="1:8" s="131" customFormat="1" x14ac:dyDescent="0.2">
      <c r="A10" s="141">
        <v>2</v>
      </c>
      <c r="B10" s="142" t="s">
        <v>89</v>
      </c>
      <c r="C10" s="143">
        <v>3430</v>
      </c>
      <c r="D10" s="144">
        <v>0.3</v>
      </c>
      <c r="E10" s="145"/>
    </row>
    <row r="11" spans="1:8" s="131" customFormat="1" x14ac:dyDescent="0.2">
      <c r="A11" s="141">
        <v>3</v>
      </c>
      <c r="B11" s="142" t="s">
        <v>90</v>
      </c>
      <c r="C11" s="143">
        <v>1049</v>
      </c>
      <c r="D11" s="144">
        <v>0.22</v>
      </c>
      <c r="E11" s="145"/>
    </row>
    <row r="12" spans="1:8" s="131" customFormat="1" x14ac:dyDescent="0.2">
      <c r="A12" s="141">
        <v>4</v>
      </c>
      <c r="B12" s="142" t="s">
        <v>91</v>
      </c>
      <c r="C12" s="143">
        <v>1465</v>
      </c>
      <c r="D12" s="144">
        <v>0.15</v>
      </c>
      <c r="E12" s="145"/>
    </row>
    <row r="13" spans="1:8" s="131" customFormat="1" x14ac:dyDescent="0.2">
      <c r="A13" s="141">
        <v>5</v>
      </c>
      <c r="B13" s="142" t="s">
        <v>92</v>
      </c>
      <c r="C13" s="143">
        <v>1123</v>
      </c>
      <c r="D13" s="144">
        <v>0.14000000000000001</v>
      </c>
      <c r="E13" s="145"/>
    </row>
    <row r="14" spans="1:8" s="131" customFormat="1" x14ac:dyDescent="0.2">
      <c r="A14" s="141">
        <v>6</v>
      </c>
      <c r="B14" s="142" t="s">
        <v>93</v>
      </c>
      <c r="C14" s="143">
        <v>4550</v>
      </c>
      <c r="D14" s="144">
        <v>0.36</v>
      </c>
      <c r="E14" s="145"/>
    </row>
    <row r="15" spans="1:8" s="131" customFormat="1" ht="16.5" thickBot="1" x14ac:dyDescent="0.25">
      <c r="A15" s="146">
        <v>7</v>
      </c>
      <c r="B15" s="147" t="s">
        <v>94</v>
      </c>
      <c r="C15" s="148">
        <v>1199</v>
      </c>
      <c r="D15" s="149">
        <v>0.21</v>
      </c>
      <c r="E15" s="150"/>
    </row>
    <row r="16" spans="1:8" ht="7.5" customHeight="1" x14ac:dyDescent="0.25">
      <c r="A16" s="151"/>
      <c r="B16" s="151"/>
      <c r="C16" s="151"/>
      <c r="D16" s="151"/>
      <c r="E16" s="151"/>
    </row>
    <row r="17" spans="1:5" x14ac:dyDescent="0.25">
      <c r="A17" s="151"/>
      <c r="B17" s="151" t="s">
        <v>95</v>
      </c>
      <c r="C17" s="151"/>
      <c r="D17" s="151"/>
      <c r="E17" s="151"/>
    </row>
  </sheetData>
  <mergeCells count="1">
    <mergeCell ref="A4:E4"/>
  </mergeCells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80AE-CF0C-40E3-B5BF-5FD635C4AB21}">
  <sheetPr codeName="Sheet3"/>
  <dimension ref="A1:H19"/>
  <sheetViews>
    <sheetView zoomScale="110" zoomScaleNormal="110" workbookViewId="0">
      <selection activeCell="C1" sqref="C1"/>
    </sheetView>
  </sheetViews>
  <sheetFormatPr defaultRowHeight="12.75" x14ac:dyDescent="0.2"/>
  <cols>
    <col min="1" max="1" width="5.140625" style="180" customWidth="1"/>
    <col min="2" max="2" width="22" style="180" customWidth="1"/>
    <col min="3" max="3" width="15.85546875" style="180" customWidth="1"/>
    <col min="4" max="4" width="13.85546875" style="180" customWidth="1"/>
    <col min="5" max="5" width="15.28515625" style="180" customWidth="1"/>
    <col min="6" max="6" width="12.42578125" style="180" customWidth="1"/>
    <col min="7" max="7" width="21.42578125" style="180" customWidth="1"/>
    <col min="8" max="8" width="11.5703125" style="180" customWidth="1"/>
    <col min="9" max="16384" width="9.140625" style="180"/>
  </cols>
  <sheetData>
    <row r="1" spans="1:8" s="153" customFormat="1" ht="15.75" customHeight="1" x14ac:dyDescent="0.25">
      <c r="A1" s="227" t="s">
        <v>96</v>
      </c>
      <c r="B1" s="228"/>
      <c r="C1" s="154">
        <f>DATE(2011,5,23)</f>
        <v>40686</v>
      </c>
      <c r="D1" s="155"/>
      <c r="E1" s="155"/>
      <c r="F1" s="156"/>
      <c r="G1" s="156"/>
      <c r="H1" s="156"/>
    </row>
    <row r="2" spans="1:8" s="157" customFormat="1" ht="36.75" customHeight="1" thickBot="1" x14ac:dyDescent="0.25">
      <c r="A2" s="226" t="s">
        <v>97</v>
      </c>
      <c r="B2" s="226"/>
      <c r="C2" s="226"/>
      <c r="D2" s="226"/>
      <c r="E2" s="226"/>
      <c r="F2" s="226"/>
      <c r="G2" s="226"/>
      <c r="H2" s="226"/>
    </row>
    <row r="3" spans="1:8" s="158" customFormat="1" ht="30" x14ac:dyDescent="0.2">
      <c r="A3" s="159" t="s">
        <v>46</v>
      </c>
      <c r="B3" s="160" t="s">
        <v>84</v>
      </c>
      <c r="C3" s="160" t="s">
        <v>98</v>
      </c>
      <c r="D3" s="160" t="s">
        <v>99</v>
      </c>
      <c r="E3" s="160" t="s">
        <v>100</v>
      </c>
      <c r="F3" s="160" t="s">
        <v>101</v>
      </c>
      <c r="G3" s="160" t="s">
        <v>102</v>
      </c>
      <c r="H3" s="161" t="s">
        <v>103</v>
      </c>
    </row>
    <row r="4" spans="1:8" x14ac:dyDescent="0.2">
      <c r="A4" s="162">
        <v>1</v>
      </c>
      <c r="B4" s="163" t="s">
        <v>104</v>
      </c>
      <c r="C4" s="164">
        <v>8033075250126</v>
      </c>
      <c r="D4" s="165">
        <v>40524</v>
      </c>
      <c r="E4" s="163">
        <v>0.5</v>
      </c>
      <c r="F4" s="166">
        <v>55</v>
      </c>
      <c r="G4" s="167"/>
      <c r="H4" s="168"/>
    </row>
    <row r="5" spans="1:8" x14ac:dyDescent="0.2">
      <c r="A5" s="162">
        <v>2</v>
      </c>
      <c r="B5" s="163" t="s">
        <v>105</v>
      </c>
      <c r="C5" s="164">
        <v>4770001330678</v>
      </c>
      <c r="D5" s="165">
        <v>40278</v>
      </c>
      <c r="E5" s="163">
        <v>1</v>
      </c>
      <c r="F5" s="166">
        <v>42</v>
      </c>
      <c r="G5" s="167"/>
      <c r="H5" s="168"/>
    </row>
    <row r="6" spans="1:8" x14ac:dyDescent="0.2">
      <c r="A6" s="162">
        <v>3</v>
      </c>
      <c r="B6" s="163" t="s">
        <v>106</v>
      </c>
      <c r="C6" s="164">
        <v>4811230004500</v>
      </c>
      <c r="D6" s="165">
        <v>40323</v>
      </c>
      <c r="E6" s="163">
        <v>1</v>
      </c>
      <c r="F6" s="166">
        <v>35.19</v>
      </c>
      <c r="G6" s="167"/>
      <c r="H6" s="168"/>
    </row>
    <row r="7" spans="1:8" x14ac:dyDescent="0.2">
      <c r="A7" s="162">
        <v>4</v>
      </c>
      <c r="B7" s="163" t="s">
        <v>107</v>
      </c>
      <c r="C7" s="164">
        <v>5906489398520</v>
      </c>
      <c r="D7" s="165">
        <v>40466</v>
      </c>
      <c r="E7" s="163">
        <v>1</v>
      </c>
      <c r="F7" s="166">
        <v>39</v>
      </c>
      <c r="G7" s="167"/>
      <c r="H7" s="168"/>
    </row>
    <row r="8" spans="1:8" x14ac:dyDescent="0.2">
      <c r="A8" s="162">
        <v>5</v>
      </c>
      <c r="B8" s="169" t="s">
        <v>108</v>
      </c>
      <c r="C8" s="164">
        <v>5037589000133</v>
      </c>
      <c r="D8" s="165">
        <v>40157</v>
      </c>
      <c r="E8" s="169">
        <v>1.5</v>
      </c>
      <c r="F8" s="166">
        <v>20.86</v>
      </c>
      <c r="G8" s="167"/>
      <c r="H8" s="168"/>
    </row>
    <row r="9" spans="1:8" x14ac:dyDescent="0.2">
      <c r="A9" s="170">
        <v>6</v>
      </c>
      <c r="B9" s="169" t="s">
        <v>109</v>
      </c>
      <c r="C9" s="171">
        <v>9517608002500</v>
      </c>
      <c r="D9" s="165">
        <v>39958</v>
      </c>
      <c r="E9" s="169">
        <v>2</v>
      </c>
      <c r="F9" s="166">
        <v>23</v>
      </c>
      <c r="G9" s="167"/>
      <c r="H9" s="168"/>
    </row>
    <row r="10" spans="1:8" x14ac:dyDescent="0.2">
      <c r="A10" s="170">
        <v>7</v>
      </c>
      <c r="B10" s="169" t="s">
        <v>110</v>
      </c>
      <c r="C10" s="164">
        <v>5050565041319</v>
      </c>
      <c r="D10" s="165">
        <v>40080</v>
      </c>
      <c r="E10" s="169">
        <v>2</v>
      </c>
      <c r="F10" s="166">
        <v>29.82</v>
      </c>
      <c r="G10" s="167"/>
      <c r="H10" s="168"/>
    </row>
    <row r="11" spans="1:8" x14ac:dyDescent="0.2">
      <c r="A11" s="170">
        <v>8</v>
      </c>
      <c r="B11" s="169" t="s">
        <v>111</v>
      </c>
      <c r="C11" s="164">
        <v>8411956995883</v>
      </c>
      <c r="D11" s="165">
        <v>39741</v>
      </c>
      <c r="E11" s="169">
        <v>3</v>
      </c>
      <c r="F11" s="166">
        <v>150</v>
      </c>
      <c r="G11" s="167"/>
      <c r="H11" s="168"/>
    </row>
    <row r="12" spans="1:8" x14ac:dyDescent="0.2">
      <c r="A12" s="170">
        <v>9</v>
      </c>
      <c r="B12" s="169" t="s">
        <v>112</v>
      </c>
      <c r="C12" s="164">
        <v>9004362070009</v>
      </c>
      <c r="D12" s="165">
        <v>40664</v>
      </c>
      <c r="E12" s="169">
        <v>0.5</v>
      </c>
      <c r="F12" s="166">
        <v>34.99</v>
      </c>
      <c r="G12" s="167"/>
      <c r="H12" s="168"/>
    </row>
    <row r="13" spans="1:8" ht="13.5" thickBot="1" x14ac:dyDescent="0.25">
      <c r="A13" s="172">
        <v>10</v>
      </c>
      <c r="B13" s="173" t="s">
        <v>113</v>
      </c>
      <c r="C13" s="174">
        <v>5440265052300</v>
      </c>
      <c r="D13" s="175">
        <v>40537</v>
      </c>
      <c r="E13" s="173">
        <v>1</v>
      </c>
      <c r="F13" s="176">
        <v>3.99</v>
      </c>
      <c r="G13" s="177"/>
      <c r="H13" s="178"/>
    </row>
    <row r="19" spans="3:3" x14ac:dyDescent="0.2">
      <c r="C19" s="179"/>
    </row>
  </sheetData>
  <mergeCells count="2">
    <mergeCell ref="A2:H2"/>
    <mergeCell ref="A1:B1"/>
  </mergeCells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AEE0-6289-47AA-982C-D37C0D4D45EF}">
  <dimension ref="A1:AB24"/>
  <sheetViews>
    <sheetView workbookViewId="0">
      <selection activeCell="B5" sqref="B5"/>
    </sheetView>
  </sheetViews>
  <sheetFormatPr defaultRowHeight="12.75" x14ac:dyDescent="0.2"/>
  <cols>
    <col min="1" max="1" width="18.85546875" style="220" customWidth="1"/>
    <col min="2" max="3" width="12.28515625" style="220" customWidth="1"/>
    <col min="4" max="4" width="11.5703125" style="220" customWidth="1"/>
    <col min="5" max="5" width="11.85546875" style="220" customWidth="1"/>
    <col min="6" max="7" width="12.5703125" style="220" customWidth="1"/>
    <col min="8" max="8" width="12.42578125" style="220" customWidth="1"/>
    <col min="9" max="9" width="12.85546875" style="220" customWidth="1"/>
    <col min="10" max="10" width="11.7109375" style="220" customWidth="1"/>
    <col min="11" max="11" width="12" style="220" customWidth="1"/>
    <col min="12" max="12" width="11.5703125" style="220" customWidth="1"/>
    <col min="13" max="13" width="13.28515625" style="220" customWidth="1"/>
    <col min="14" max="14" width="12.85546875" style="220" customWidth="1"/>
    <col min="15" max="15" width="13.5703125" style="220" customWidth="1"/>
    <col min="16" max="16" width="17.28515625" style="220" customWidth="1"/>
    <col min="17" max="17" width="18" style="220" customWidth="1"/>
    <col min="18" max="24" width="9.140625" style="220"/>
    <col min="25" max="25" width="0.140625" style="220" customWidth="1"/>
    <col min="26" max="26" width="9.140625" style="220" hidden="1" customWidth="1"/>
    <col min="27" max="27" width="0.85546875" style="220" hidden="1" customWidth="1"/>
    <col min="28" max="28" width="9.140625" style="220" hidden="1" customWidth="1"/>
    <col min="29" max="16384" width="9.140625" style="220"/>
  </cols>
  <sheetData>
    <row r="1" spans="1:16" s="182" customFormat="1" ht="33.75" customHeight="1" thickBot="1" x14ac:dyDescent="0.25">
      <c r="A1" s="229" t="s">
        <v>114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  <c r="O1" s="183"/>
      <c r="P1" s="183"/>
    </row>
    <row r="2" spans="1:16" s="182" customFormat="1" ht="25.5" customHeight="1" thickBot="1" x14ac:dyDescent="0.25">
      <c r="A2" s="234" t="s">
        <v>115</v>
      </c>
      <c r="B2" s="235"/>
      <c r="C2" s="184">
        <f>DATE(2011,3,7)</f>
        <v>40609</v>
      </c>
      <c r="D2" s="185"/>
      <c r="E2" s="185"/>
      <c r="F2" s="185"/>
      <c r="G2" s="185"/>
      <c r="H2" s="185"/>
      <c r="I2" s="185"/>
      <c r="J2" s="185"/>
      <c r="K2" s="185"/>
      <c r="L2" s="185"/>
      <c r="M2" s="183"/>
      <c r="N2" s="183"/>
      <c r="O2" s="183"/>
      <c r="P2" s="183"/>
    </row>
    <row r="3" spans="1:16" ht="9" customHeight="1" thickBot="1" x14ac:dyDescent="0.25">
      <c r="A3" s="186"/>
      <c r="B3" s="186"/>
      <c r="C3" s="186"/>
      <c r="L3"/>
      <c r="M3"/>
      <c r="N3"/>
      <c r="O3"/>
      <c r="P3"/>
    </row>
    <row r="4" spans="1:16" s="187" customFormat="1" ht="44.25" customHeight="1" x14ac:dyDescent="0.2">
      <c r="B4" s="188" t="s">
        <v>116</v>
      </c>
      <c r="D4" s="236" t="s">
        <v>117</v>
      </c>
      <c r="E4" s="237"/>
      <c r="F4" s="237"/>
      <c r="G4" s="238"/>
      <c r="H4" s="189"/>
      <c r="I4" s="188" t="s">
        <v>118</v>
      </c>
      <c r="J4" s="181"/>
      <c r="K4" s="188" t="s">
        <v>119</v>
      </c>
      <c r="L4" s="181"/>
      <c r="M4" s="181"/>
    </row>
    <row r="5" spans="1:16" ht="17.25" customHeight="1" thickBot="1" x14ac:dyDescent="0.25">
      <c r="B5" s="190">
        <v>800</v>
      </c>
      <c r="D5" s="230" t="s">
        <v>120</v>
      </c>
      <c r="E5" s="232" t="s">
        <v>121</v>
      </c>
      <c r="F5" s="232"/>
      <c r="G5" s="233"/>
      <c r="H5" s="191"/>
      <c r="I5" s="192">
        <v>0.09</v>
      </c>
      <c r="J5"/>
      <c r="K5" s="192">
        <v>0.15</v>
      </c>
      <c r="L5"/>
      <c r="M5"/>
    </row>
    <row r="6" spans="1:16" ht="30.75" customHeight="1" thickBot="1" x14ac:dyDescent="0.25">
      <c r="A6" s="193"/>
      <c r="B6" s="193"/>
      <c r="D6" s="231"/>
      <c r="E6" s="194" t="s">
        <v>122</v>
      </c>
      <c r="F6" s="195" t="s">
        <v>123</v>
      </c>
      <c r="G6" s="196" t="s">
        <v>124</v>
      </c>
      <c r="H6" s="193"/>
      <c r="I6" s="193"/>
      <c r="J6" s="191"/>
      <c r="K6" s="193"/>
      <c r="L6"/>
      <c r="M6"/>
      <c r="N6"/>
      <c r="O6"/>
    </row>
    <row r="7" spans="1:16" ht="17.25" customHeight="1" x14ac:dyDescent="0.2">
      <c r="A7" s="193"/>
      <c r="B7" s="193"/>
      <c r="D7" s="197">
        <v>1</v>
      </c>
      <c r="E7" s="198">
        <v>2.1</v>
      </c>
      <c r="F7" s="199">
        <v>2.2999999999999998</v>
      </c>
      <c r="G7" s="200">
        <v>2.9</v>
      </c>
      <c r="H7" s="193"/>
      <c r="I7" s="193"/>
      <c r="J7" s="201"/>
      <c r="K7" s="193"/>
      <c r="L7"/>
      <c r="M7"/>
      <c r="N7"/>
      <c r="O7"/>
    </row>
    <row r="8" spans="1:16" ht="17.25" customHeight="1" x14ac:dyDescent="0.2">
      <c r="A8" s="193"/>
      <c r="B8" s="193"/>
      <c r="D8" s="202">
        <v>2</v>
      </c>
      <c r="E8" s="203">
        <v>3.1</v>
      </c>
      <c r="F8" s="204">
        <v>3.4</v>
      </c>
      <c r="G8" s="205">
        <v>3.8</v>
      </c>
      <c r="H8" s="193"/>
      <c r="I8" s="193"/>
      <c r="J8" s="201"/>
      <c r="K8" s="193"/>
      <c r="L8"/>
      <c r="M8"/>
      <c r="N8"/>
      <c r="O8"/>
    </row>
    <row r="9" spans="1:16" ht="17.25" customHeight="1" thickBot="1" x14ac:dyDescent="0.25">
      <c r="A9" s="193"/>
      <c r="B9" s="193"/>
      <c r="D9" s="206">
        <v>3</v>
      </c>
      <c r="E9" s="207">
        <v>4.5</v>
      </c>
      <c r="F9" s="208">
        <v>5.5</v>
      </c>
      <c r="G9" s="209">
        <v>5.6</v>
      </c>
      <c r="H9" s="193"/>
      <c r="I9" s="193"/>
      <c r="J9" s="201"/>
      <c r="K9" s="193"/>
      <c r="L9"/>
      <c r="M9"/>
      <c r="N9"/>
      <c r="O9"/>
    </row>
    <row r="10" spans="1:16" ht="9.75" customHeight="1" thickBot="1" x14ac:dyDescent="0.3">
      <c r="A10" s="201"/>
      <c r="B10" s="201"/>
      <c r="C10" s="201"/>
      <c r="D10" s="201"/>
      <c r="E10" s="201"/>
      <c r="F10" s="201"/>
      <c r="G10" s="201"/>
      <c r="H10" s="186"/>
      <c r="I10" s="186"/>
      <c r="J10" s="186"/>
      <c r="K10" s="186"/>
      <c r="L10" s="186"/>
      <c r="M10" s="210"/>
      <c r="N10" s="210"/>
      <c r="O10" s="210"/>
      <c r="P10" s="210"/>
    </row>
    <row r="11" spans="1:16" s="211" customFormat="1" ht="57.75" customHeight="1" x14ac:dyDescent="0.2">
      <c r="A11" s="212" t="s">
        <v>70</v>
      </c>
      <c r="B11" s="212" t="s">
        <v>125</v>
      </c>
      <c r="C11" s="212" t="s">
        <v>120</v>
      </c>
      <c r="D11" s="212" t="s">
        <v>126</v>
      </c>
      <c r="E11" s="212" t="s">
        <v>121</v>
      </c>
      <c r="F11" s="212" t="s">
        <v>127</v>
      </c>
      <c r="G11" s="212" t="s">
        <v>128</v>
      </c>
      <c r="H11" s="212" t="s">
        <v>129</v>
      </c>
      <c r="I11" s="212" t="s">
        <v>130</v>
      </c>
      <c r="J11" s="212" t="s">
        <v>131</v>
      </c>
      <c r="K11" s="212" t="s">
        <v>132</v>
      </c>
      <c r="L11" s="213" t="s">
        <v>133</v>
      </c>
    </row>
    <row r="12" spans="1:16" s="182" customFormat="1" ht="16.5" customHeight="1" x14ac:dyDescent="0.2">
      <c r="A12" s="214" t="s">
        <v>134</v>
      </c>
      <c r="B12" s="215">
        <v>24842</v>
      </c>
      <c r="C12" s="214">
        <v>3</v>
      </c>
      <c r="D12" s="214">
        <v>1</v>
      </c>
      <c r="E12" s="216"/>
      <c r="F12" s="216"/>
      <c r="G12" s="217"/>
      <c r="H12" s="218"/>
      <c r="I12" s="218"/>
      <c r="J12" s="217"/>
      <c r="K12" s="217"/>
      <c r="L12" s="219"/>
    </row>
    <row r="13" spans="1:16" s="182" customFormat="1" ht="16.5" customHeight="1" x14ac:dyDescent="0.2">
      <c r="A13" s="214" t="s">
        <v>135</v>
      </c>
      <c r="B13" s="215">
        <v>21311</v>
      </c>
      <c r="C13" s="214">
        <v>2</v>
      </c>
      <c r="D13" s="214">
        <v>0</v>
      </c>
      <c r="E13" s="216"/>
      <c r="F13" s="216"/>
      <c r="G13" s="217"/>
      <c r="H13" s="218"/>
      <c r="I13" s="218"/>
      <c r="J13" s="217"/>
      <c r="K13" s="217"/>
      <c r="L13" s="219"/>
    </row>
    <row r="14" spans="1:16" s="182" customFormat="1" ht="16.5" customHeight="1" x14ac:dyDescent="0.2">
      <c r="A14" s="214" t="s">
        <v>136</v>
      </c>
      <c r="B14" s="215">
        <v>26015</v>
      </c>
      <c r="C14" s="214">
        <v>3</v>
      </c>
      <c r="D14" s="214">
        <v>2</v>
      </c>
      <c r="E14" s="216"/>
      <c r="F14" s="216"/>
      <c r="G14" s="217"/>
      <c r="H14" s="218"/>
      <c r="I14" s="218"/>
      <c r="J14" s="217"/>
      <c r="K14" s="217"/>
      <c r="L14" s="219"/>
    </row>
    <row r="15" spans="1:16" s="182" customFormat="1" ht="16.5" customHeight="1" x14ac:dyDescent="0.2">
      <c r="A15" s="214" t="s">
        <v>137</v>
      </c>
      <c r="B15" s="215">
        <v>35530</v>
      </c>
      <c r="C15" s="214">
        <v>2</v>
      </c>
      <c r="D15" s="214">
        <v>3</v>
      </c>
      <c r="E15" s="216"/>
      <c r="F15" s="216"/>
      <c r="G15" s="217"/>
      <c r="H15" s="218"/>
      <c r="I15" s="218"/>
      <c r="J15" s="217"/>
      <c r="K15" s="217"/>
      <c r="L15" s="219"/>
    </row>
    <row r="16" spans="1:16" customFormat="1" x14ac:dyDescent="0.2"/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</sheetData>
  <mergeCells count="5">
    <mergeCell ref="A1:L1"/>
    <mergeCell ref="D5:D6"/>
    <mergeCell ref="E5:G5"/>
    <mergeCell ref="A2:B2"/>
    <mergeCell ref="D4:G4"/>
  </mergeCells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A833-44A3-4AB1-89CE-89903D060CEC}">
  <sheetPr codeName="Lapas5"/>
  <dimension ref="A1:F26"/>
  <sheetViews>
    <sheetView workbookViewId="0">
      <selection activeCell="H13" sqref="H13"/>
    </sheetView>
  </sheetViews>
  <sheetFormatPr defaultRowHeight="12.75" x14ac:dyDescent="0.2"/>
  <cols>
    <col min="1" max="1" width="36.85546875" style="15" customWidth="1"/>
    <col min="2" max="2" width="19.140625" style="15" customWidth="1"/>
    <col min="3" max="3" width="17.5703125" style="15" customWidth="1"/>
    <col min="4" max="4" width="4.28515625" style="15" customWidth="1"/>
    <col min="5" max="6" width="9.42578125" style="15" customWidth="1"/>
    <col min="7" max="16384" width="9.140625" style="15"/>
  </cols>
  <sheetData>
    <row r="1" spans="1:6" ht="27" customHeight="1" thickBot="1" x14ac:dyDescent="0.25">
      <c r="A1" s="10" t="s">
        <v>4</v>
      </c>
      <c r="B1" s="10"/>
      <c r="C1" s="10"/>
      <c r="D1" s="10"/>
    </row>
    <row r="2" spans="1:6" s="16" customFormat="1" ht="18.75" customHeight="1" thickBot="1" x14ac:dyDescent="0.25">
      <c r="A2" s="19"/>
      <c r="B2" s="43" t="s">
        <v>5</v>
      </c>
      <c r="C2" s="45" t="s">
        <v>12</v>
      </c>
      <c r="D2" s="15"/>
      <c r="E2" s="18"/>
      <c r="F2" s="18"/>
    </row>
    <row r="3" spans="1:6" s="23" customFormat="1" ht="33" customHeight="1" thickBot="1" x14ac:dyDescent="0.25">
      <c r="A3" s="42" t="s">
        <v>0</v>
      </c>
      <c r="B3" s="44" t="s">
        <v>1</v>
      </c>
      <c r="C3" s="46" t="s">
        <v>13</v>
      </c>
      <c r="D3" s="22"/>
    </row>
    <row r="4" spans="1:6" s="23" customFormat="1" ht="61.5" customHeight="1" x14ac:dyDescent="0.2">
      <c r="A4" s="40" t="s">
        <v>6</v>
      </c>
      <c r="B4" s="38"/>
      <c r="C4" s="39"/>
      <c r="D4" s="22"/>
    </row>
    <row r="5" spans="1:6" s="23" customFormat="1" ht="17.25" customHeight="1" x14ac:dyDescent="0.2">
      <c r="A5" s="41" t="s">
        <v>2</v>
      </c>
      <c r="B5" s="20">
        <v>41117</v>
      </c>
      <c r="C5" s="33">
        <v>42587</v>
      </c>
      <c r="D5" s="22"/>
    </row>
    <row r="6" spans="1:6" s="23" customFormat="1" ht="17.25" customHeight="1" x14ac:dyDescent="0.2">
      <c r="A6" s="41" t="s">
        <v>3</v>
      </c>
      <c r="B6" s="20">
        <v>41133</v>
      </c>
      <c r="C6" s="33">
        <v>42603</v>
      </c>
      <c r="D6" s="22"/>
    </row>
    <row r="7" spans="1:6" s="23" customFormat="1" ht="15.75" customHeight="1" x14ac:dyDescent="0.2">
      <c r="A7" s="41" t="s">
        <v>8</v>
      </c>
      <c r="B7" s="21">
        <v>205</v>
      </c>
      <c r="C7" s="32">
        <v>205</v>
      </c>
      <c r="D7" s="22"/>
    </row>
    <row r="8" spans="1:6" s="23" customFormat="1" ht="15.75" customHeight="1" x14ac:dyDescent="0.2">
      <c r="A8" s="41" t="s">
        <v>9</v>
      </c>
      <c r="B8" s="25">
        <v>10500</v>
      </c>
      <c r="C8" s="34">
        <v>12500</v>
      </c>
      <c r="D8" s="22"/>
    </row>
    <row r="9" spans="1:6" s="23" customFormat="1" ht="15.75" customHeight="1" x14ac:dyDescent="0.2">
      <c r="A9" s="41" t="s">
        <v>10</v>
      </c>
      <c r="B9" s="21">
        <v>26</v>
      </c>
      <c r="C9" s="32">
        <v>28</v>
      </c>
      <c r="D9" s="22"/>
    </row>
    <row r="10" spans="1:6" s="23" customFormat="1" ht="15.75" customHeight="1" x14ac:dyDescent="0.2">
      <c r="A10" s="41" t="s">
        <v>11</v>
      </c>
      <c r="B10" s="26">
        <v>32</v>
      </c>
      <c r="C10" s="32">
        <v>38</v>
      </c>
      <c r="D10" s="22"/>
    </row>
    <row r="11" spans="1:6" s="23" customFormat="1" ht="15.75" customHeight="1" x14ac:dyDescent="0.2">
      <c r="A11" s="2" t="s">
        <v>21</v>
      </c>
      <c r="B11" s="24">
        <v>1908</v>
      </c>
      <c r="C11" s="35" t="s">
        <v>14</v>
      </c>
      <c r="D11" s="22"/>
    </row>
    <row r="12" spans="1:6" s="23" customFormat="1" ht="15.75" customHeight="1" thickBot="1" x14ac:dyDescent="0.25">
      <c r="A12" s="14"/>
      <c r="B12" s="36">
        <v>1948</v>
      </c>
      <c r="C12" s="37"/>
      <c r="D12" s="22"/>
    </row>
    <row r="13" spans="1:6" s="23" customFormat="1" ht="22.5" customHeight="1" thickBot="1" x14ac:dyDescent="0.25">
      <c r="A13" s="11" t="s">
        <v>23</v>
      </c>
      <c r="B13" s="11"/>
      <c r="C13" s="11"/>
      <c r="D13" s="11"/>
    </row>
    <row r="14" spans="1:6" s="23" customFormat="1" ht="15.75" customHeight="1" thickBot="1" x14ac:dyDescent="0.25">
      <c r="A14" s="47" t="s">
        <v>22</v>
      </c>
      <c r="B14" s="48"/>
      <c r="C14" s="49"/>
      <c r="D14" s="22"/>
    </row>
    <row r="15" spans="1:6" s="23" customFormat="1" ht="6" customHeight="1" thickBot="1" x14ac:dyDescent="0.25">
      <c r="A15" s="22"/>
      <c r="B15" s="27"/>
      <c r="C15" s="22"/>
      <c r="D15" s="22"/>
    </row>
    <row r="16" spans="1:6" s="23" customFormat="1" ht="15.75" customHeight="1" thickBot="1" x14ac:dyDescent="0.25">
      <c r="A16" s="47" t="s">
        <v>15</v>
      </c>
      <c r="B16" s="48"/>
      <c r="C16" s="49"/>
      <c r="D16" s="22"/>
    </row>
    <row r="17" spans="1:6" s="22" customFormat="1" ht="5.25" customHeight="1" thickBot="1" x14ac:dyDescent="0.25">
      <c r="D17" s="28"/>
    </row>
    <row r="18" spans="1:6" s="23" customFormat="1" ht="15.75" customHeight="1" thickBot="1" x14ac:dyDescent="0.25">
      <c r="A18" s="47" t="s">
        <v>7</v>
      </c>
      <c r="B18" s="48"/>
      <c r="C18" s="49"/>
      <c r="D18" s="22"/>
    </row>
    <row r="19" spans="1:6" s="23" customFormat="1" ht="6" customHeight="1" thickBot="1" x14ac:dyDescent="0.25">
      <c r="A19" s="22"/>
      <c r="B19" s="22"/>
      <c r="C19" s="22"/>
      <c r="D19" s="22"/>
    </row>
    <row r="20" spans="1:6" s="23" customFormat="1" ht="15.75" customHeight="1" x14ac:dyDescent="0.2">
      <c r="A20" s="30" t="s">
        <v>16</v>
      </c>
      <c r="B20" s="9"/>
      <c r="C20" s="9"/>
      <c r="D20" s="8"/>
      <c r="F20" s="29"/>
    </row>
    <row r="21" spans="1:6" s="23" customFormat="1" ht="15.75" customHeight="1" x14ac:dyDescent="0.2">
      <c r="A21" s="31" t="s">
        <v>17</v>
      </c>
      <c r="B21" s="13"/>
      <c r="C21" s="13"/>
      <c r="D21" s="12"/>
      <c r="F21" s="29"/>
    </row>
    <row r="22" spans="1:6" s="23" customFormat="1" ht="15.75" customHeight="1" x14ac:dyDescent="0.2">
      <c r="A22" s="31" t="s">
        <v>18</v>
      </c>
      <c r="B22" s="13"/>
      <c r="C22" s="13"/>
      <c r="D22" s="12"/>
      <c r="F22" s="29"/>
    </row>
    <row r="23" spans="1:6" s="23" customFormat="1" ht="15.75" customHeight="1" x14ac:dyDescent="0.2">
      <c r="A23" s="31" t="s">
        <v>20</v>
      </c>
      <c r="B23" s="13"/>
      <c r="C23" s="13"/>
      <c r="D23" s="12"/>
      <c r="F23" s="29"/>
    </row>
    <row r="24" spans="1:6" s="23" customFormat="1" ht="15.75" customHeight="1" thickBot="1" x14ac:dyDescent="0.25">
      <c r="A24" s="50" t="s">
        <v>19</v>
      </c>
      <c r="B24" s="5"/>
      <c r="C24" s="5"/>
      <c r="D24" s="3"/>
      <c r="F24" s="29"/>
    </row>
    <row r="25" spans="1:6" s="16" customFormat="1" ht="15" x14ac:dyDescent="0.2">
      <c r="A25" s="17"/>
      <c r="B25" s="17"/>
      <c r="C25" s="17"/>
      <c r="D25" s="17"/>
      <c r="F25" s="17"/>
    </row>
    <row r="26" spans="1:6" s="16" customFormat="1" ht="15" x14ac:dyDescent="0.2"/>
  </sheetData>
  <mergeCells count="8">
    <mergeCell ref="B24:D24"/>
    <mergeCell ref="A11:A12"/>
    <mergeCell ref="B23:D23"/>
    <mergeCell ref="A13:D13"/>
    <mergeCell ref="A1:D1"/>
    <mergeCell ref="B20:D20"/>
    <mergeCell ref="B21:D21"/>
    <mergeCell ref="B22:D22"/>
  </mergeCells>
  <pageMargins left="0.31496062992125984" right="0.31496062992125984" top="0.74803149606299213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2</vt:i4>
      </vt:variant>
    </vt:vector>
  </HeadingPairs>
  <TitlesOfParts>
    <vt:vector size="10" baseType="lpstr">
      <vt:lpstr>Laiko skaičiuoklis</vt:lpstr>
      <vt:lpstr>Gimtadieniai</vt:lpstr>
      <vt:lpstr>Darželinukai</vt:lpstr>
      <vt:lpstr>Bilietų kainos</vt:lpstr>
      <vt:lpstr>Kalėdinė akcija</vt:lpstr>
      <vt:lpstr>Galiojimo laikas</vt:lpstr>
      <vt:lpstr>Atlyginimai</vt:lpstr>
      <vt:lpstr>Olimpiados</vt:lpstr>
      <vt:lpstr>Atlyginimai!eū</vt:lpstr>
      <vt:lpstr>'Kalėdinė akcija'!Print_Area</vt:lpstr>
    </vt:vector>
  </TitlesOfParts>
  <Manager/>
  <Company>TEV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Sprendimas</dc:title>
  <dc:subject/>
  <dc:creator>L&amp;M</dc:creator>
  <cp:keywords/>
  <dc:description/>
  <cp:lastModifiedBy>ERNESTAS RANONIS</cp:lastModifiedBy>
  <cp:lastPrinted>2011-08-27T05:10:53Z</cp:lastPrinted>
  <dcterms:created xsi:type="dcterms:W3CDTF">2011-04-26T05:30:37Z</dcterms:created>
  <dcterms:modified xsi:type="dcterms:W3CDTF">2025-11-12T06:09:07Z</dcterms:modified>
  <cp:category/>
</cp:coreProperties>
</file>